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питание сайт\2026-27\"/>
    </mc:Choice>
  </mc:AlternateContent>
  <xr:revisionPtr revIDLastSave="0" documentId="13_ncr:1_{FE3D0718-1D47-4ED4-AC14-BBF1239AF7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5" i="1" l="1"/>
  <c r="F185" i="1"/>
  <c r="G185" i="1"/>
  <c r="H185" i="1"/>
  <c r="I185" i="1"/>
  <c r="J185" i="1"/>
  <c r="K185" i="1"/>
  <c r="L185" i="1"/>
  <c r="E186" i="1"/>
  <c r="F186" i="1"/>
  <c r="G186" i="1"/>
  <c r="H186" i="1"/>
  <c r="I186" i="1"/>
  <c r="J186" i="1"/>
  <c r="K186" i="1"/>
  <c r="L186" i="1"/>
  <c r="F187" i="1"/>
  <c r="G187" i="1"/>
  <c r="H187" i="1"/>
  <c r="I187" i="1"/>
  <c r="J187" i="1"/>
  <c r="E188" i="1"/>
  <c r="F188" i="1"/>
  <c r="G188" i="1"/>
  <c r="H188" i="1"/>
  <c r="I188" i="1"/>
  <c r="J188" i="1"/>
  <c r="K188" i="1"/>
  <c r="L188" i="1"/>
  <c r="E189" i="1"/>
  <c r="F189" i="1"/>
  <c r="G189" i="1"/>
  <c r="H189" i="1"/>
  <c r="I189" i="1"/>
  <c r="J189" i="1"/>
  <c r="K189" i="1"/>
  <c r="L189" i="1"/>
  <c r="E190" i="1"/>
  <c r="F190" i="1"/>
  <c r="G190" i="1"/>
  <c r="H190" i="1"/>
  <c r="I190" i="1"/>
  <c r="J190" i="1"/>
  <c r="L190" i="1"/>
  <c r="D177" i="1"/>
  <c r="E177" i="1"/>
  <c r="F177" i="1"/>
  <c r="G177" i="1"/>
  <c r="H177" i="1"/>
  <c r="I177" i="1"/>
  <c r="J177" i="1"/>
  <c r="K177" i="1"/>
  <c r="L177" i="1"/>
  <c r="D178" i="1"/>
  <c r="E178" i="1"/>
  <c r="F178" i="1"/>
  <c r="G178" i="1"/>
  <c r="H178" i="1"/>
  <c r="I178" i="1"/>
  <c r="J178" i="1"/>
  <c r="K178" i="1"/>
  <c r="L178" i="1"/>
  <c r="D179" i="1"/>
  <c r="E179" i="1"/>
  <c r="F179" i="1"/>
  <c r="G179" i="1"/>
  <c r="H179" i="1"/>
  <c r="I179" i="1"/>
  <c r="J179" i="1"/>
  <c r="K179" i="1"/>
  <c r="L179" i="1"/>
  <c r="D180" i="1"/>
  <c r="E180" i="1"/>
  <c r="F180" i="1"/>
  <c r="G180" i="1"/>
  <c r="H180" i="1"/>
  <c r="I180" i="1"/>
  <c r="J180" i="1"/>
  <c r="K180" i="1"/>
  <c r="L180" i="1"/>
  <c r="E167" i="1"/>
  <c r="F167" i="1"/>
  <c r="G167" i="1"/>
  <c r="H167" i="1"/>
  <c r="I167" i="1"/>
  <c r="J167" i="1"/>
  <c r="K167" i="1"/>
  <c r="L167" i="1"/>
  <c r="E168" i="1"/>
  <c r="F168" i="1"/>
  <c r="G168" i="1"/>
  <c r="H168" i="1"/>
  <c r="I168" i="1"/>
  <c r="J168" i="1"/>
  <c r="K168" i="1"/>
  <c r="L168" i="1"/>
  <c r="E169" i="1"/>
  <c r="F169" i="1"/>
  <c r="G169" i="1"/>
  <c r="H169" i="1"/>
  <c r="I169" i="1"/>
  <c r="J169" i="1"/>
  <c r="K169" i="1"/>
  <c r="L169" i="1"/>
  <c r="E170" i="1"/>
  <c r="F170" i="1"/>
  <c r="G170" i="1"/>
  <c r="H170" i="1"/>
  <c r="I170" i="1"/>
  <c r="J170" i="1"/>
  <c r="K170" i="1"/>
  <c r="L170" i="1"/>
  <c r="E171" i="1"/>
  <c r="F171" i="1"/>
  <c r="G171" i="1"/>
  <c r="H171" i="1"/>
  <c r="I171" i="1"/>
  <c r="J171" i="1"/>
  <c r="L171" i="1"/>
  <c r="D158" i="1"/>
  <c r="E158" i="1"/>
  <c r="F158" i="1"/>
  <c r="G158" i="1"/>
  <c r="H158" i="1"/>
  <c r="I158" i="1"/>
  <c r="J158" i="1"/>
  <c r="K158" i="1"/>
  <c r="L158" i="1"/>
  <c r="D159" i="1"/>
  <c r="E159" i="1"/>
  <c r="F159" i="1"/>
  <c r="G159" i="1"/>
  <c r="H159" i="1"/>
  <c r="I159" i="1"/>
  <c r="J159" i="1"/>
  <c r="K159" i="1"/>
  <c r="L159" i="1"/>
  <c r="D160" i="1"/>
  <c r="E160" i="1"/>
  <c r="F160" i="1"/>
  <c r="G160" i="1"/>
  <c r="H160" i="1"/>
  <c r="I160" i="1"/>
  <c r="J160" i="1"/>
  <c r="K160" i="1"/>
  <c r="L160" i="1"/>
  <c r="D161" i="1"/>
  <c r="E161" i="1"/>
  <c r="F161" i="1"/>
  <c r="G161" i="1"/>
  <c r="H161" i="1"/>
  <c r="I161" i="1"/>
  <c r="J161" i="1"/>
  <c r="L161" i="1"/>
  <c r="E148" i="1"/>
  <c r="F148" i="1"/>
  <c r="G148" i="1"/>
  <c r="H148" i="1"/>
  <c r="I148" i="1"/>
  <c r="J148" i="1"/>
  <c r="K148" i="1"/>
  <c r="L148" i="1"/>
  <c r="E149" i="1"/>
  <c r="F149" i="1"/>
  <c r="G149" i="1"/>
  <c r="H149" i="1"/>
  <c r="I149" i="1"/>
  <c r="J149" i="1"/>
  <c r="K149" i="1"/>
  <c r="L149" i="1"/>
  <c r="E150" i="1"/>
  <c r="F150" i="1"/>
  <c r="G150" i="1"/>
  <c r="H150" i="1"/>
  <c r="I150" i="1"/>
  <c r="J150" i="1"/>
  <c r="K150" i="1"/>
  <c r="L150" i="1"/>
  <c r="E151" i="1"/>
  <c r="F151" i="1"/>
  <c r="G151" i="1"/>
  <c r="H151" i="1"/>
  <c r="I151" i="1"/>
  <c r="J151" i="1"/>
  <c r="K151" i="1"/>
  <c r="L151" i="1"/>
  <c r="E152" i="1"/>
  <c r="F152" i="1"/>
  <c r="G152" i="1"/>
  <c r="H152" i="1"/>
  <c r="I152" i="1"/>
  <c r="J152" i="1"/>
  <c r="L152" i="1"/>
  <c r="E139" i="1"/>
  <c r="F139" i="1"/>
  <c r="G139" i="1"/>
  <c r="H139" i="1"/>
  <c r="I139" i="1"/>
  <c r="J139" i="1"/>
  <c r="K139" i="1"/>
  <c r="L139" i="1"/>
  <c r="E141" i="1"/>
  <c r="F141" i="1"/>
  <c r="G141" i="1"/>
  <c r="H141" i="1"/>
  <c r="I141" i="1"/>
  <c r="J141" i="1"/>
  <c r="K141" i="1"/>
  <c r="L141" i="1"/>
  <c r="E142" i="1"/>
  <c r="F142" i="1"/>
  <c r="G142" i="1"/>
  <c r="H142" i="1"/>
  <c r="I142" i="1"/>
  <c r="J142" i="1"/>
  <c r="L142" i="1"/>
  <c r="E143" i="1"/>
  <c r="F143" i="1"/>
  <c r="G143" i="1"/>
  <c r="H143" i="1"/>
  <c r="I143" i="1"/>
  <c r="J143" i="1"/>
  <c r="L143" i="1"/>
  <c r="E128" i="1"/>
  <c r="F128" i="1"/>
  <c r="G128" i="1"/>
  <c r="H128" i="1"/>
  <c r="I128" i="1"/>
  <c r="J128" i="1"/>
  <c r="K128" i="1"/>
  <c r="L128" i="1"/>
  <c r="E129" i="1"/>
  <c r="F129" i="1"/>
  <c r="G129" i="1"/>
  <c r="H129" i="1"/>
  <c r="I129" i="1"/>
  <c r="J129" i="1"/>
  <c r="K129" i="1"/>
  <c r="L129" i="1"/>
  <c r="F130" i="1"/>
  <c r="G130" i="1"/>
  <c r="H130" i="1"/>
  <c r="I130" i="1"/>
  <c r="J130" i="1"/>
  <c r="L130" i="1"/>
  <c r="E131" i="1"/>
  <c r="F131" i="1"/>
  <c r="G131" i="1"/>
  <c r="H131" i="1"/>
  <c r="I131" i="1"/>
  <c r="J131" i="1"/>
  <c r="K131" i="1"/>
  <c r="L131" i="1"/>
  <c r="E132" i="1"/>
  <c r="F132" i="1"/>
  <c r="G132" i="1"/>
  <c r="H132" i="1"/>
  <c r="I132" i="1"/>
  <c r="J132" i="1"/>
  <c r="K132" i="1"/>
  <c r="L132" i="1"/>
  <c r="E133" i="1"/>
  <c r="F133" i="1"/>
  <c r="G133" i="1"/>
  <c r="H133" i="1"/>
  <c r="I133" i="1"/>
  <c r="J133" i="1"/>
  <c r="L133" i="1"/>
  <c r="E120" i="1"/>
  <c r="F120" i="1"/>
  <c r="G120" i="1"/>
  <c r="H120" i="1"/>
  <c r="I120" i="1"/>
  <c r="J120" i="1"/>
  <c r="K120" i="1"/>
  <c r="L120" i="1"/>
  <c r="E121" i="1"/>
  <c r="F121" i="1"/>
  <c r="G121" i="1"/>
  <c r="H121" i="1"/>
  <c r="I121" i="1"/>
  <c r="J121" i="1"/>
  <c r="K121" i="1"/>
  <c r="L121" i="1"/>
  <c r="E122" i="1"/>
  <c r="F122" i="1"/>
  <c r="G122" i="1"/>
  <c r="H122" i="1"/>
  <c r="I122" i="1"/>
  <c r="J122" i="1"/>
  <c r="K122" i="1"/>
  <c r="L122" i="1"/>
  <c r="E123" i="1"/>
  <c r="F123" i="1"/>
  <c r="G123" i="1"/>
  <c r="H123" i="1"/>
  <c r="I123" i="1"/>
  <c r="J123" i="1"/>
  <c r="L123" i="1"/>
  <c r="E110" i="1"/>
  <c r="F110" i="1"/>
  <c r="G110" i="1"/>
  <c r="H110" i="1"/>
  <c r="I110" i="1"/>
  <c r="J110" i="1"/>
  <c r="K110" i="1"/>
  <c r="L110" i="1"/>
  <c r="E111" i="1"/>
  <c r="F111" i="1"/>
  <c r="G111" i="1"/>
  <c r="H111" i="1"/>
  <c r="I111" i="1"/>
  <c r="J111" i="1"/>
  <c r="K111" i="1"/>
  <c r="L111" i="1"/>
  <c r="E113" i="1"/>
  <c r="F113" i="1"/>
  <c r="G113" i="1"/>
  <c r="H113" i="1"/>
  <c r="I113" i="1"/>
  <c r="J113" i="1"/>
  <c r="K113" i="1"/>
  <c r="L113" i="1"/>
  <c r="E114" i="1"/>
  <c r="F114" i="1"/>
  <c r="G114" i="1"/>
  <c r="H114" i="1"/>
  <c r="I114" i="1"/>
  <c r="J114" i="1"/>
  <c r="L114" i="1"/>
  <c r="D101" i="1"/>
  <c r="E101" i="1"/>
  <c r="F101" i="1"/>
  <c r="G101" i="1"/>
  <c r="H101" i="1"/>
  <c r="I101" i="1"/>
  <c r="J101" i="1"/>
  <c r="K101" i="1"/>
  <c r="L101" i="1"/>
  <c r="D102" i="1"/>
  <c r="E102" i="1"/>
  <c r="F102" i="1"/>
  <c r="G102" i="1"/>
  <c r="H102" i="1"/>
  <c r="I102" i="1"/>
  <c r="J102" i="1"/>
  <c r="K102" i="1"/>
  <c r="L102" i="1"/>
  <c r="D103" i="1"/>
  <c r="E103" i="1"/>
  <c r="F103" i="1"/>
  <c r="G103" i="1"/>
  <c r="H103" i="1"/>
  <c r="I103" i="1"/>
  <c r="J103" i="1"/>
  <c r="K103" i="1"/>
  <c r="L103" i="1"/>
  <c r="D104" i="1"/>
  <c r="E104" i="1"/>
  <c r="F104" i="1"/>
  <c r="G104" i="1"/>
  <c r="H104" i="1"/>
  <c r="I104" i="1"/>
  <c r="J104" i="1"/>
  <c r="L104" i="1"/>
  <c r="E90" i="1"/>
  <c r="F90" i="1"/>
  <c r="G90" i="1"/>
  <c r="H90" i="1"/>
  <c r="I90" i="1"/>
  <c r="J90" i="1"/>
  <c r="K90" i="1"/>
  <c r="L90" i="1"/>
  <c r="E91" i="1"/>
  <c r="F91" i="1"/>
  <c r="G91" i="1"/>
  <c r="H91" i="1"/>
  <c r="I91" i="1"/>
  <c r="J91" i="1"/>
  <c r="K91" i="1"/>
  <c r="L91" i="1"/>
  <c r="E92" i="1"/>
  <c r="F92" i="1"/>
  <c r="G92" i="1"/>
  <c r="H92" i="1"/>
  <c r="I92" i="1"/>
  <c r="J92" i="1"/>
  <c r="K92" i="1"/>
  <c r="L92" i="1"/>
  <c r="E94" i="1"/>
  <c r="F94" i="1"/>
  <c r="G94" i="1"/>
  <c r="H94" i="1"/>
  <c r="I94" i="1"/>
  <c r="J94" i="1"/>
  <c r="K94" i="1"/>
  <c r="L94" i="1"/>
  <c r="E95" i="1"/>
  <c r="F95" i="1"/>
  <c r="G95" i="1"/>
  <c r="H95" i="1"/>
  <c r="I95" i="1"/>
  <c r="J95" i="1"/>
  <c r="L95" i="1"/>
  <c r="D82" i="1"/>
  <c r="E82" i="1"/>
  <c r="F82" i="1"/>
  <c r="G82" i="1"/>
  <c r="H82" i="1"/>
  <c r="I82" i="1"/>
  <c r="J82" i="1"/>
  <c r="K82" i="1"/>
  <c r="L82" i="1"/>
  <c r="D83" i="1"/>
  <c r="E83" i="1"/>
  <c r="F83" i="1"/>
  <c r="G83" i="1"/>
  <c r="H83" i="1"/>
  <c r="I83" i="1"/>
  <c r="J83" i="1"/>
  <c r="K83" i="1"/>
  <c r="L83" i="1"/>
  <c r="D84" i="1"/>
  <c r="E84" i="1"/>
  <c r="F84" i="1"/>
  <c r="G84" i="1"/>
  <c r="H84" i="1"/>
  <c r="I84" i="1"/>
  <c r="J84" i="1"/>
  <c r="K84" i="1"/>
  <c r="L84" i="1"/>
  <c r="D85" i="1"/>
  <c r="E85" i="1"/>
  <c r="F85" i="1"/>
  <c r="G85" i="1"/>
  <c r="H85" i="1"/>
  <c r="I85" i="1"/>
  <c r="J85" i="1"/>
  <c r="L85" i="1"/>
  <c r="E72" i="1"/>
  <c r="F72" i="1"/>
  <c r="G72" i="1"/>
  <c r="H72" i="1"/>
  <c r="I72" i="1"/>
  <c r="J72" i="1"/>
  <c r="K72" i="1"/>
  <c r="L72" i="1"/>
  <c r="E73" i="1"/>
  <c r="F73" i="1"/>
  <c r="G73" i="1"/>
  <c r="H73" i="1"/>
  <c r="I73" i="1"/>
  <c r="J73" i="1"/>
  <c r="K73" i="1"/>
  <c r="L73" i="1"/>
  <c r="E74" i="1"/>
  <c r="F74" i="1"/>
  <c r="G74" i="1"/>
  <c r="H74" i="1"/>
  <c r="I74" i="1"/>
  <c r="J74" i="1"/>
  <c r="K74" i="1"/>
  <c r="L74" i="1"/>
  <c r="E75" i="1"/>
  <c r="F75" i="1"/>
  <c r="G75" i="1"/>
  <c r="H75" i="1"/>
  <c r="I75" i="1"/>
  <c r="J75" i="1"/>
  <c r="K75" i="1"/>
  <c r="L75" i="1"/>
  <c r="E76" i="1"/>
  <c r="F76" i="1"/>
  <c r="G76" i="1"/>
  <c r="H76" i="1"/>
  <c r="I76" i="1"/>
  <c r="J76" i="1"/>
  <c r="L76" i="1"/>
  <c r="E63" i="1"/>
  <c r="F63" i="1"/>
  <c r="G63" i="1"/>
  <c r="H63" i="1"/>
  <c r="I63" i="1"/>
  <c r="J63" i="1"/>
  <c r="K63" i="1"/>
  <c r="L63" i="1"/>
  <c r="E65" i="1"/>
  <c r="F65" i="1"/>
  <c r="G65" i="1"/>
  <c r="H65" i="1"/>
  <c r="I65" i="1"/>
  <c r="J65" i="1"/>
  <c r="K65" i="1"/>
  <c r="L65" i="1"/>
  <c r="E66" i="1"/>
  <c r="F66" i="1"/>
  <c r="G66" i="1"/>
  <c r="H66" i="1"/>
  <c r="I66" i="1"/>
  <c r="J66" i="1"/>
  <c r="L66" i="1"/>
  <c r="E67" i="1"/>
  <c r="F67" i="1"/>
  <c r="G67" i="1"/>
  <c r="H67" i="1"/>
  <c r="I67" i="1"/>
  <c r="J67" i="1"/>
  <c r="L67" i="1"/>
  <c r="E52" i="1"/>
  <c r="F52" i="1"/>
  <c r="G52" i="1"/>
  <c r="H52" i="1"/>
  <c r="I52" i="1"/>
  <c r="J52" i="1"/>
  <c r="K52" i="1"/>
  <c r="L52" i="1"/>
  <c r="E53" i="1"/>
  <c r="F53" i="1"/>
  <c r="G53" i="1"/>
  <c r="H53" i="1"/>
  <c r="I53" i="1"/>
  <c r="J53" i="1"/>
  <c r="K53" i="1"/>
  <c r="L53" i="1"/>
  <c r="E54" i="1"/>
  <c r="F54" i="1"/>
  <c r="G54" i="1"/>
  <c r="H54" i="1"/>
  <c r="I54" i="1"/>
  <c r="J54" i="1"/>
  <c r="K54" i="1"/>
  <c r="L54" i="1"/>
  <c r="E55" i="1"/>
  <c r="F55" i="1"/>
  <c r="G55" i="1"/>
  <c r="H55" i="1"/>
  <c r="I55" i="1"/>
  <c r="J55" i="1"/>
  <c r="K55" i="1"/>
  <c r="L55" i="1"/>
  <c r="E56" i="1"/>
  <c r="F56" i="1"/>
  <c r="G56" i="1"/>
  <c r="H56" i="1"/>
  <c r="I56" i="1"/>
  <c r="J56" i="1"/>
  <c r="K56" i="1"/>
  <c r="L56" i="1"/>
  <c r="E57" i="1"/>
  <c r="F57" i="1"/>
  <c r="G57" i="1"/>
  <c r="H57" i="1"/>
  <c r="I57" i="1"/>
  <c r="J57" i="1"/>
  <c r="L57" i="1"/>
  <c r="E44" i="1" l="1"/>
  <c r="F44" i="1"/>
  <c r="G44" i="1"/>
  <c r="H44" i="1"/>
  <c r="I44" i="1"/>
  <c r="J44" i="1"/>
  <c r="K44" i="1"/>
  <c r="L44" i="1"/>
  <c r="E46" i="1"/>
  <c r="F46" i="1"/>
  <c r="G46" i="1"/>
  <c r="H46" i="1"/>
  <c r="I46" i="1"/>
  <c r="J46" i="1"/>
  <c r="K46" i="1"/>
  <c r="L46" i="1"/>
  <c r="E47" i="1"/>
  <c r="F47" i="1"/>
  <c r="G47" i="1"/>
  <c r="H47" i="1"/>
  <c r="I47" i="1"/>
  <c r="J47" i="1"/>
  <c r="L47" i="1"/>
  <c r="E34" i="1"/>
  <c r="F34" i="1"/>
  <c r="G34" i="1"/>
  <c r="H34" i="1"/>
  <c r="I34" i="1"/>
  <c r="J34" i="1"/>
  <c r="K34" i="1"/>
  <c r="L34" i="1"/>
  <c r="E35" i="1"/>
  <c r="F35" i="1"/>
  <c r="G35" i="1"/>
  <c r="H35" i="1"/>
  <c r="I35" i="1"/>
  <c r="J35" i="1"/>
  <c r="K35" i="1"/>
  <c r="L35" i="1"/>
  <c r="E36" i="1"/>
  <c r="F36" i="1"/>
  <c r="G36" i="1"/>
  <c r="H36" i="1"/>
  <c r="I36" i="1"/>
  <c r="J36" i="1"/>
  <c r="K36" i="1"/>
  <c r="L36" i="1"/>
  <c r="E37" i="1"/>
  <c r="F37" i="1"/>
  <c r="G37" i="1"/>
  <c r="H37" i="1"/>
  <c r="I37" i="1"/>
  <c r="J37" i="1"/>
  <c r="K37" i="1"/>
  <c r="L37" i="1"/>
  <c r="E38" i="1"/>
  <c r="F38" i="1"/>
  <c r="G38" i="1"/>
  <c r="H38" i="1"/>
  <c r="I38" i="1"/>
  <c r="J38" i="1"/>
  <c r="L38" i="1"/>
  <c r="E25" i="1"/>
  <c r="F25" i="1"/>
  <c r="G25" i="1"/>
  <c r="H25" i="1"/>
  <c r="I25" i="1"/>
  <c r="J25" i="1"/>
  <c r="K25" i="1"/>
  <c r="L25" i="1"/>
  <c r="E27" i="1"/>
  <c r="F27" i="1"/>
  <c r="G27" i="1"/>
  <c r="H27" i="1"/>
  <c r="I27" i="1"/>
  <c r="J27" i="1"/>
  <c r="K27" i="1"/>
  <c r="L27" i="1"/>
  <c r="E28" i="1"/>
  <c r="F28" i="1"/>
  <c r="G28" i="1"/>
  <c r="H28" i="1"/>
  <c r="I28" i="1"/>
  <c r="J28" i="1"/>
  <c r="L28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E19" i="1"/>
  <c r="F19" i="1"/>
  <c r="G19" i="1"/>
  <c r="H19" i="1"/>
  <c r="I19" i="1"/>
  <c r="J19" i="1"/>
  <c r="L19" i="1"/>
  <c r="D6" i="1"/>
  <c r="E6" i="1"/>
  <c r="F6" i="1"/>
  <c r="G6" i="1"/>
  <c r="H6" i="1"/>
  <c r="I6" i="1"/>
  <c r="J6" i="1"/>
  <c r="K6" i="1"/>
  <c r="L6" i="1"/>
  <c r="D7" i="1"/>
  <c r="E7" i="1"/>
  <c r="F7" i="1"/>
  <c r="G7" i="1"/>
  <c r="H7" i="1"/>
  <c r="I7" i="1"/>
  <c r="J7" i="1"/>
  <c r="K7" i="1"/>
  <c r="L7" i="1"/>
  <c r="D8" i="1"/>
  <c r="E8" i="1"/>
  <c r="F8" i="1"/>
  <c r="G8" i="1"/>
  <c r="H8" i="1"/>
  <c r="I8" i="1"/>
  <c r="J8" i="1"/>
  <c r="K8" i="1"/>
  <c r="L8" i="1"/>
  <c r="D9" i="1"/>
  <c r="E9" i="1"/>
  <c r="F9" i="1"/>
  <c r="G9" i="1"/>
  <c r="H9" i="1"/>
  <c r="I9" i="1"/>
  <c r="J9" i="1"/>
  <c r="L9" i="1"/>
  <c r="D10" i="1"/>
  <c r="B138" i="1"/>
  <c r="A109" i="1" l="1"/>
  <c r="B195" i="1"/>
  <c r="A195" i="1"/>
  <c r="J194" i="1"/>
  <c r="I194" i="1"/>
  <c r="H194" i="1"/>
  <c r="H195" i="1" s="1"/>
  <c r="F194" i="1"/>
  <c r="B185" i="1"/>
  <c r="A185" i="1"/>
  <c r="J184" i="1"/>
  <c r="I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H100" i="1" s="1"/>
  <c r="G99" i="1"/>
  <c r="F99" i="1"/>
  <c r="B90" i="1"/>
  <c r="A90" i="1"/>
  <c r="J89" i="1"/>
  <c r="I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I13" i="1"/>
  <c r="J13" i="1"/>
  <c r="F13" i="1"/>
  <c r="J176" i="1" l="1"/>
  <c r="H157" i="1"/>
  <c r="F100" i="1"/>
  <c r="I157" i="1"/>
  <c r="G176" i="1"/>
  <c r="I195" i="1"/>
  <c r="H119" i="1"/>
  <c r="J157" i="1"/>
  <c r="H176" i="1"/>
  <c r="J195" i="1"/>
  <c r="I119" i="1"/>
  <c r="H138" i="1"/>
  <c r="G157" i="1"/>
  <c r="I176" i="1"/>
  <c r="G195" i="1"/>
  <c r="J119" i="1"/>
  <c r="G119" i="1"/>
  <c r="J100" i="1"/>
  <c r="G100" i="1"/>
  <c r="I100" i="1"/>
  <c r="F81" i="1"/>
  <c r="J81" i="1"/>
  <c r="H81" i="1"/>
  <c r="G81" i="1"/>
  <c r="I81" i="1"/>
  <c r="F62" i="1"/>
  <c r="J62" i="1"/>
  <c r="H62" i="1"/>
  <c r="F43" i="1"/>
  <c r="J43" i="1"/>
  <c r="G62" i="1"/>
  <c r="G43" i="1"/>
  <c r="I43" i="1"/>
  <c r="J138" i="1"/>
  <c r="G138" i="1"/>
  <c r="I138" i="1"/>
  <c r="F119" i="1"/>
  <c r="F138" i="1"/>
  <c r="F157" i="1"/>
  <c r="F176" i="1"/>
  <c r="F195" i="1"/>
  <c r="I24" i="1"/>
  <c r="F24" i="1"/>
  <c r="F196" i="1" s="1"/>
  <c r="J24" i="1"/>
  <c r="H24" i="1"/>
  <c r="G24" i="1"/>
  <c r="H196" i="1" l="1"/>
  <c r="J196" i="1"/>
  <c r="I196" i="1"/>
  <c r="G196" i="1"/>
</calcChain>
</file>

<file path=xl/sharedStrings.xml><?xml version="1.0" encoding="utf-8"?>
<sst xmlns="http://schemas.openxmlformats.org/spreadsheetml/2006/main" count="285" uniqueCount="58">
  <si>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</si>
  <si>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</si>
  <si>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</si>
  <si>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</si>
  <si>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</si>
  <si>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</si>
  <si>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</si>
  <si>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</si>
  <si>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</si>
  <si>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</si>
  <si>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</si>
  <si>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</si>
  <si>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</si>
  <si>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</si>
  <si>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</si>
  <si>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</si>
  <si>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</si>
  <si>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</si>
  <si>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</si>
  <si>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</si>
  <si>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</si>
  <si>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</si>
  <si>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</si>
  <si>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</si>
  <si>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</si>
  <si>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</si>
  <si>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</si>
  <si>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</si>
  <si>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</si>
  <si>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</si>
  <si>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</si>
  <si>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</si>
  <si>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</si>
  <si>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</si>
  <si>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</si>
  <si>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</si>
  <si>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</si>
  <si>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</si>
  <si>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</si>
  <si>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</si>
  <si>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Смирных Т.Л.</t>
  </si>
  <si>
    <t>МБОУ "Кривская СОШ"</t>
  </si>
  <si>
    <t xml:space="preserve"> </t>
  </si>
  <si>
    <t>26-00</t>
  </si>
  <si>
    <t>59-00</t>
  </si>
  <si>
    <t>85-00</t>
  </si>
  <si>
    <t>14-00</t>
  </si>
  <si>
    <t>71-00</t>
  </si>
  <si>
    <t>13-00</t>
  </si>
  <si>
    <t>72-00</t>
  </si>
  <si>
    <t>27-00</t>
  </si>
  <si>
    <t>58-00</t>
  </si>
  <si>
    <t>25-00</t>
  </si>
  <si>
    <t>60-00</t>
  </si>
  <si>
    <t>24-00</t>
  </si>
  <si>
    <t>61-00</t>
  </si>
  <si>
    <t>31-00</t>
  </si>
  <si>
    <t>54-00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</si>
</sst>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2" borderId="2" xfId="0" applyNumberFormat="1" applyFont="1" applyFill="1" applyBorder="1" applyAlignment="1" applyProtection="1">
      <alignment wrapText="1"/>
      <protection locked="0"/>
    </xf>
    <xf numFmtId="0" fontId="0" fillId="0" borderId="2" xfId="0" applyNumberFormat="1" applyBorder="1" applyAlignment="1" applyProtection="1">
      <alignment wrapText="1"/>
      <protection locked="0"/>
    </xf>
    <xf numFmtId="0" fontId="2" fillId="0" borderId="0" xfId="0" applyNumberFormat="1" applyFont="1" applyAlignment="1">
      <alignment horizontal="right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7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NumberFormat="1" applyFont="1" applyAlignment="1">
      <alignment horizontal="center" vertical="top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0" fillId="0" borderId="14" xfId="0" applyNumberFormat="1" applyBorder="1"/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0" fillId="0" borderId="6" xfId="0" applyNumberFormat="1" applyBorder="1"/>
    <xf numFmtId="0" fontId="0" fillId="2" borderId="2" xfId="0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NumberFormat="1" applyBorder="1"/>
    <xf numFmtId="0" fontId="2" fillId="0" borderId="1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0" fillId="0" borderId="4" xfId="0" applyNumberFormat="1" applyBorder="1"/>
    <xf numFmtId="0" fontId="5" fillId="0" borderId="2" xfId="0" applyNumberFormat="1" applyFont="1" applyBorder="1" applyAlignment="1" applyProtection="1">
      <alignment horizontal="right"/>
      <protection locked="0"/>
    </xf>
    <xf numFmtId="0" fontId="2" fillId="0" borderId="2" xfId="0" applyNumberFormat="1" applyFont="1" applyBorder="1" applyAlignment="1">
      <alignment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0" fillId="0" borderId="5" xfId="0" applyNumberFormat="1" applyBorder="1"/>
    <xf numFmtId="0" fontId="2" fillId="3" borderId="20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6" fillId="3" borderId="21" xfId="0" applyNumberFormat="1" applyFont="1" applyFill="1" applyBorder="1" applyAlignment="1">
      <alignment horizontal="center" vertical="center" wrapText="1"/>
    </xf>
    <xf numFmtId="0" fontId="1" fillId="3" borderId="2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vertical="top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2" xfId="0" applyNumberFormat="1" applyFont="1" applyFill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/>
    <xf numFmtId="0" fontId="6" fillId="0" borderId="10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80;&#1088;&#1077;&#1082;&#1090;&#1086;&#1088;\&#1087;&#1080;&#1090;&#1072;&#1085;&#1080;&#1077;\2026-2027\&#1090;&#1080;&#1087;&#1086;&#1074;&#1086;&#1077;%20&#1080;%20&#1077;&#1078;&#1077;&#1076;&#1085;&#1077;&#1074;&#1085;&#1086;&#1077;%20&#1084;&#1077;&#1085;&#1102;%20&#1087;&#1088;&#1072;&#1074;\&#1090;&#1080;&#1087;&#1086;&#1074;&#1086;&#1077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>
        <row r="6">
          <cell r="D6" t="str">
            <v>гор.блюдо</v>
          </cell>
          <cell r="E6" t="str">
            <v>Каша жидкая молочная  гречневая</v>
          </cell>
          <cell r="F6">
            <v>250</v>
          </cell>
          <cell r="G6">
            <v>8.9</v>
          </cell>
          <cell r="H6">
            <v>7.3</v>
          </cell>
          <cell r="I6">
            <v>33.299999999999997</v>
          </cell>
          <cell r="J6">
            <v>234.1</v>
          </cell>
          <cell r="K6" t="str">
            <v>54-20к</v>
          </cell>
          <cell r="L6" t="str">
            <v>8-00</v>
          </cell>
        </row>
        <row r="7">
          <cell r="D7" t="str">
            <v>кисломолоч</v>
          </cell>
          <cell r="E7" t="str">
            <v>Масло сливочное порциями</v>
          </cell>
          <cell r="F7">
            <v>10</v>
          </cell>
          <cell r="G7">
            <v>0.1</v>
          </cell>
          <cell r="H7" t="str">
            <v xml:space="preserve"> 7,2</v>
          </cell>
          <cell r="I7">
            <v>0.1</v>
          </cell>
          <cell r="J7">
            <v>66.099999999999994</v>
          </cell>
          <cell r="K7" t="str">
            <v>54-19з</v>
          </cell>
          <cell r="L7" t="str">
            <v>9-00</v>
          </cell>
        </row>
        <row r="8">
          <cell r="D8" t="str">
            <v>гор.напиток</v>
          </cell>
          <cell r="E8" t="str">
            <v>Какао с молоком</v>
          </cell>
          <cell r="F8">
            <v>200</v>
          </cell>
          <cell r="G8">
            <v>4.5999999999999996</v>
          </cell>
          <cell r="H8">
            <v>3.6</v>
          </cell>
          <cell r="I8">
            <v>12.6</v>
          </cell>
          <cell r="J8">
            <v>100.4</v>
          </cell>
          <cell r="K8" t="str">
            <v>54-21гн</v>
          </cell>
          <cell r="L8" t="str">
            <v>6-00</v>
          </cell>
        </row>
        <row r="9">
          <cell r="D9" t="str">
            <v>хлеб</v>
          </cell>
          <cell r="E9" t="str">
            <v>Хлеб пшеничный</v>
          </cell>
          <cell r="F9">
            <v>40</v>
          </cell>
          <cell r="G9">
            <v>3.04</v>
          </cell>
          <cell r="H9">
            <v>0.32</v>
          </cell>
          <cell r="I9">
            <v>19.68</v>
          </cell>
          <cell r="J9">
            <v>94</v>
          </cell>
          <cell r="L9" t="str">
            <v>3-00</v>
          </cell>
        </row>
        <row r="10">
          <cell r="D10" t="str">
            <v>фрукты</v>
          </cell>
        </row>
        <row r="15">
          <cell r="E15" t="str">
            <v>Борщ с капустой и картофелем со сметаной</v>
          </cell>
          <cell r="F15">
            <v>200</v>
          </cell>
          <cell r="G15">
            <v>4.7</v>
          </cell>
          <cell r="H15">
            <v>4.96</v>
          </cell>
          <cell r="I15">
            <v>10.119999999999999</v>
          </cell>
          <cell r="J15">
            <v>110.36</v>
          </cell>
          <cell r="K15" t="str">
            <v>54-2с</v>
          </cell>
          <cell r="L15" t="str">
            <v>8-00</v>
          </cell>
        </row>
        <row r="16">
          <cell r="E16" t="str">
            <v>Курица тушеная с морковью</v>
          </cell>
          <cell r="F16">
            <v>90</v>
          </cell>
          <cell r="G16">
            <v>12.7</v>
          </cell>
          <cell r="H16">
            <v>5.0999999999999996</v>
          </cell>
          <cell r="I16">
            <v>3.96</v>
          </cell>
          <cell r="J16">
            <v>113.8</v>
          </cell>
          <cell r="K16" t="str">
            <v>54-25м</v>
          </cell>
          <cell r="L16" t="str">
            <v>29-00</v>
          </cell>
        </row>
        <row r="17">
          <cell r="E17" t="str">
            <v>Рис отварной</v>
          </cell>
          <cell r="F17">
            <v>150</v>
          </cell>
          <cell r="G17">
            <v>3.7</v>
          </cell>
          <cell r="H17">
            <v>4.8</v>
          </cell>
          <cell r="I17">
            <v>36.5</v>
          </cell>
          <cell r="J17">
            <v>203.5</v>
          </cell>
          <cell r="K17" t="str">
            <v>54-6г</v>
          </cell>
          <cell r="L17" t="str">
            <v>6-00</v>
          </cell>
        </row>
        <row r="18">
          <cell r="E18" t="str">
            <v>Компот из сухофруктов</v>
          </cell>
          <cell r="F18">
            <v>200</v>
          </cell>
          <cell r="G18">
            <v>0.5</v>
          </cell>
          <cell r="H18">
            <v>0</v>
          </cell>
          <cell r="I18">
            <v>19.8</v>
          </cell>
          <cell r="J18">
            <v>81</v>
          </cell>
          <cell r="K18" t="str">
            <v>54-1хн</v>
          </cell>
          <cell r="L18" t="str">
            <v>10-00</v>
          </cell>
        </row>
        <row r="19">
          <cell r="E19" t="str">
            <v>Хлеб пшеничный</v>
          </cell>
          <cell r="F19">
            <v>60</v>
          </cell>
          <cell r="G19">
            <v>4.5599999999999996</v>
          </cell>
          <cell r="H19">
            <v>0.47</v>
          </cell>
          <cell r="I19">
            <v>29.5</v>
          </cell>
          <cell r="J19">
            <v>141</v>
          </cell>
          <cell r="L19" t="str">
            <v>6-00</v>
          </cell>
        </row>
        <row r="25">
          <cell r="E25" t="str">
            <v>Каша вязкая молочная овсяная</v>
          </cell>
          <cell r="F25">
            <v>250</v>
          </cell>
          <cell r="G25">
            <v>10.7</v>
          </cell>
          <cell r="H25">
            <v>14</v>
          </cell>
          <cell r="I25">
            <v>42.85</v>
          </cell>
          <cell r="J25">
            <v>341.12</v>
          </cell>
          <cell r="K25" t="str">
            <v>54-9к</v>
          </cell>
          <cell r="L25" t="str">
            <v>6-00</v>
          </cell>
        </row>
        <row r="27">
          <cell r="E27" t="str">
            <v>Чай с сахаром</v>
          </cell>
          <cell r="F27">
            <v>200</v>
          </cell>
          <cell r="G27">
            <v>0.2</v>
          </cell>
          <cell r="H27">
            <v>0</v>
          </cell>
          <cell r="I27">
            <v>6.5</v>
          </cell>
          <cell r="J27">
            <v>26.8</v>
          </cell>
          <cell r="K27" t="str">
            <v>54-2гн</v>
          </cell>
          <cell r="L27" t="str">
            <v>5-00</v>
          </cell>
        </row>
        <row r="28">
          <cell r="E28" t="str">
            <v>Хлеб пшеничный</v>
          </cell>
          <cell r="F28">
            <v>60</v>
          </cell>
          <cell r="G28">
            <v>4.5599999999999996</v>
          </cell>
          <cell r="H28">
            <v>0.47</v>
          </cell>
          <cell r="I28">
            <v>29.5</v>
          </cell>
          <cell r="J28">
            <v>141</v>
          </cell>
          <cell r="L28" t="str">
            <v>3-00</v>
          </cell>
        </row>
        <row r="34">
          <cell r="E34" t="str">
            <v>Рассольник «Домашний»</v>
          </cell>
          <cell r="F34">
            <v>200</v>
          </cell>
          <cell r="G34">
            <v>4.58</v>
          </cell>
          <cell r="H34">
            <v>5.74</v>
          </cell>
          <cell r="I34">
            <v>11.58</v>
          </cell>
          <cell r="J34">
            <v>116.1</v>
          </cell>
          <cell r="K34" t="str">
            <v>54-4с</v>
          </cell>
          <cell r="L34" t="str">
            <v>10-00</v>
          </cell>
        </row>
        <row r="35">
          <cell r="E35" t="str">
            <v>Рыба тушеная в томате с овощами (минтай)</v>
          </cell>
          <cell r="F35">
            <v>90</v>
          </cell>
          <cell r="G35">
            <v>14.5</v>
          </cell>
          <cell r="H35">
            <v>10.199999999999999</v>
          </cell>
          <cell r="I35">
            <v>5.7</v>
          </cell>
          <cell r="J35">
            <v>171.9</v>
          </cell>
          <cell r="K35" t="str">
            <v>54-11р</v>
          </cell>
          <cell r="L35" t="str">
            <v>33-00</v>
          </cell>
        </row>
        <row r="36">
          <cell r="E36" t="str">
            <v>Картофельное пюре</v>
          </cell>
          <cell r="F36">
            <v>150</v>
          </cell>
          <cell r="G36">
            <v>3.2</v>
          </cell>
          <cell r="H36">
            <v>5.2</v>
          </cell>
          <cell r="I36">
            <v>19.8</v>
          </cell>
          <cell r="J36">
            <v>139.4</v>
          </cell>
          <cell r="K36" t="str">
            <v>54-11г</v>
          </cell>
          <cell r="L36" t="str">
            <v>12-00</v>
          </cell>
        </row>
        <row r="37">
          <cell r="E37" t="str">
            <v>Компот из сухофруктов</v>
          </cell>
          <cell r="F37">
            <v>200</v>
          </cell>
          <cell r="G37">
            <v>0.5</v>
          </cell>
          <cell r="H37">
            <v>0</v>
          </cell>
          <cell r="I37">
            <v>19.8</v>
          </cell>
          <cell r="J37">
            <v>81</v>
          </cell>
          <cell r="K37" t="str">
            <v>54-1хн</v>
          </cell>
          <cell r="L37" t="str">
            <v>10-00</v>
          </cell>
        </row>
        <row r="38">
          <cell r="E38" t="str">
            <v>Хлеб пшеничный</v>
          </cell>
          <cell r="F38">
            <v>60</v>
          </cell>
          <cell r="G38">
            <v>4.5599999999999996</v>
          </cell>
          <cell r="H38">
            <v>0.47</v>
          </cell>
          <cell r="I38">
            <v>29.5</v>
          </cell>
          <cell r="J38">
            <v>141</v>
          </cell>
          <cell r="L38" t="str">
            <v>6-00</v>
          </cell>
        </row>
        <row r="44">
          <cell r="E44" t="str">
            <v xml:space="preserve">Каша вязкая молочная ячневая </v>
          </cell>
          <cell r="F44">
            <v>250</v>
          </cell>
          <cell r="G44">
            <v>9.1</v>
          </cell>
          <cell r="H44">
            <v>11.6</v>
          </cell>
          <cell r="I44">
            <v>42.5</v>
          </cell>
          <cell r="J44">
            <v>311.39999999999998</v>
          </cell>
          <cell r="K44" t="str">
            <v>54-21к</v>
          </cell>
          <cell r="L44" t="str">
            <v>5-00</v>
          </cell>
        </row>
        <row r="46">
          <cell r="E46" t="str">
            <v>Кофейный напиток с молоком</v>
          </cell>
          <cell r="F46">
            <v>200</v>
          </cell>
          <cell r="G46">
            <v>3.8</v>
          </cell>
          <cell r="H46">
            <v>2.9</v>
          </cell>
          <cell r="I46">
            <v>11.3</v>
          </cell>
          <cell r="J46">
            <v>86</v>
          </cell>
          <cell r="K46" t="str">
            <v>54-23гн</v>
          </cell>
          <cell r="L46" t="str">
            <v>5-00</v>
          </cell>
        </row>
        <row r="47">
          <cell r="E47" t="str">
            <v>Хлеб пшеничный</v>
          </cell>
          <cell r="F47">
            <v>60</v>
          </cell>
          <cell r="G47">
            <v>4.5599999999999996</v>
          </cell>
          <cell r="H47">
            <v>0.47</v>
          </cell>
          <cell r="I47">
            <v>29.5</v>
          </cell>
          <cell r="J47">
            <v>141</v>
          </cell>
          <cell r="L47" t="str">
            <v>3-00</v>
          </cell>
        </row>
        <row r="52">
          <cell r="E52" t="str">
            <v>Винегрет с растительным маслом</v>
          </cell>
          <cell r="F52">
            <v>60</v>
          </cell>
          <cell r="G52">
            <v>0.6</v>
          </cell>
          <cell r="H52">
            <v>5.3</v>
          </cell>
          <cell r="I52">
            <v>4.0999999999999996</v>
          </cell>
          <cell r="J52">
            <v>67.099999999999994</v>
          </cell>
          <cell r="K52" t="str">
            <v>54-16з</v>
          </cell>
          <cell r="L52" t="str">
            <v>8-00</v>
          </cell>
        </row>
        <row r="53">
          <cell r="E53" t="str">
            <v>Щи из свежей капусты со сметаной</v>
          </cell>
          <cell r="F53">
            <v>200</v>
          </cell>
          <cell r="G53">
            <v>4.62</v>
          </cell>
          <cell r="H53">
            <v>5.62</v>
          </cell>
          <cell r="I53">
            <v>5.72</v>
          </cell>
          <cell r="J53">
            <v>92.2</v>
          </cell>
          <cell r="K53" t="str">
            <v>54-1с</v>
          </cell>
          <cell r="L53" t="str">
            <v>11-00</v>
          </cell>
        </row>
        <row r="54">
          <cell r="E54" t="str">
            <v>Биточек из курицы</v>
          </cell>
          <cell r="F54">
            <v>90</v>
          </cell>
          <cell r="G54">
            <v>17.28</v>
          </cell>
          <cell r="H54">
            <v>3.84</v>
          </cell>
          <cell r="I54">
            <v>12.12</v>
          </cell>
          <cell r="J54">
            <v>151.68</v>
          </cell>
          <cell r="K54" t="str">
            <v>54-23м</v>
          </cell>
          <cell r="L54" t="str">
            <v>35-00</v>
          </cell>
        </row>
        <row r="55">
          <cell r="E55" t="str">
            <v xml:space="preserve">Макароны отварные </v>
          </cell>
          <cell r="F55">
            <v>150</v>
          </cell>
          <cell r="G55">
            <v>5.4</v>
          </cell>
          <cell r="H55">
            <v>4.9000000000000004</v>
          </cell>
          <cell r="I55">
            <v>32.799999999999997</v>
          </cell>
          <cell r="J55">
            <v>196.8</v>
          </cell>
          <cell r="K55" t="str">
            <v>54-1г</v>
          </cell>
          <cell r="L55" t="str">
            <v>10-00</v>
          </cell>
        </row>
        <row r="56">
          <cell r="E56" t="str">
            <v>Компот из сухофруктов</v>
          </cell>
          <cell r="F56">
            <v>200</v>
          </cell>
          <cell r="G56">
            <v>0.5</v>
          </cell>
          <cell r="H56">
            <v>0</v>
          </cell>
          <cell r="I56">
            <v>19.8</v>
          </cell>
          <cell r="J56">
            <v>81</v>
          </cell>
          <cell r="K56" t="str">
            <v>54-1хн</v>
          </cell>
          <cell r="L56" t="str">
            <v>5-00</v>
          </cell>
        </row>
        <row r="57">
          <cell r="E57" t="str">
            <v>Хлеб пшеничный</v>
          </cell>
          <cell r="F57">
            <v>40</v>
          </cell>
          <cell r="G57">
            <v>3.04</v>
          </cell>
          <cell r="H57">
            <v>0.32</v>
          </cell>
          <cell r="I57">
            <v>19.68</v>
          </cell>
          <cell r="J57">
            <v>94</v>
          </cell>
          <cell r="L57" t="str">
            <v>3-00</v>
          </cell>
        </row>
        <row r="63">
          <cell r="E63" t="str">
            <v>Омлет натуральный</v>
          </cell>
          <cell r="F63">
            <v>150</v>
          </cell>
          <cell r="G63">
            <v>12.7</v>
          </cell>
          <cell r="H63">
            <v>18</v>
          </cell>
          <cell r="I63">
            <v>3.3</v>
          </cell>
          <cell r="J63">
            <v>225.5</v>
          </cell>
          <cell r="K63" t="str">
            <v>54-1о</v>
          </cell>
          <cell r="L63" t="str">
            <v>10-00</v>
          </cell>
        </row>
        <row r="65">
          <cell r="E65" t="str">
            <v>Кисель</v>
          </cell>
          <cell r="F65">
            <v>200</v>
          </cell>
          <cell r="G65">
            <v>1.36</v>
          </cell>
          <cell r="H65">
            <v>0</v>
          </cell>
          <cell r="I65">
            <v>29.2</v>
          </cell>
          <cell r="J65">
            <v>121.52</v>
          </cell>
          <cell r="K65">
            <v>517</v>
          </cell>
          <cell r="L65" t="str">
            <v>2-00</v>
          </cell>
        </row>
        <row r="66">
          <cell r="E66" t="str">
            <v>Хлеб пшеничный</v>
          </cell>
          <cell r="F66">
            <v>40</v>
          </cell>
          <cell r="G66">
            <v>3.04</v>
          </cell>
          <cell r="H66">
            <v>0.32</v>
          </cell>
          <cell r="I66">
            <v>19.68</v>
          </cell>
          <cell r="J66">
            <v>94</v>
          </cell>
          <cell r="L66" t="str">
            <v>3-00</v>
          </cell>
        </row>
        <row r="67">
          <cell r="E67" t="str">
            <v>Фрукт(Яблоко)</v>
          </cell>
          <cell r="F67">
            <v>120</v>
          </cell>
          <cell r="G67">
            <v>0.5</v>
          </cell>
          <cell r="H67">
            <v>0.5</v>
          </cell>
          <cell r="I67">
            <v>12.8</v>
          </cell>
          <cell r="J67">
            <v>57.7</v>
          </cell>
          <cell r="L67" t="str">
            <v>12-00</v>
          </cell>
        </row>
        <row r="72">
          <cell r="E72" t="str">
            <v>Суп гороховый</v>
          </cell>
          <cell r="F72">
            <v>200</v>
          </cell>
          <cell r="G72">
            <v>6.68</v>
          </cell>
          <cell r="H72">
            <v>4.5999999999999996</v>
          </cell>
          <cell r="I72">
            <v>16.28</v>
          </cell>
          <cell r="J72">
            <v>133.13999999999999</v>
          </cell>
          <cell r="K72" t="str">
            <v>54-8с</v>
          </cell>
          <cell r="L72" t="str">
            <v>10-00</v>
          </cell>
        </row>
        <row r="73">
          <cell r="E73" t="str">
            <v>Курица тушеная с морковью</v>
          </cell>
          <cell r="F73">
            <v>90</v>
          </cell>
          <cell r="G73">
            <v>12.7</v>
          </cell>
          <cell r="H73">
            <v>5.0999999999999996</v>
          </cell>
          <cell r="I73">
            <v>3.96</v>
          </cell>
          <cell r="J73">
            <v>113.8</v>
          </cell>
          <cell r="K73" t="str">
            <v>54-25м</v>
          </cell>
          <cell r="L73" t="str">
            <v>29-00</v>
          </cell>
        </row>
        <row r="74">
          <cell r="E74" t="str">
            <v>Каша гречневая рассыпчатая</v>
          </cell>
          <cell r="F74">
            <v>150</v>
          </cell>
          <cell r="G74">
            <v>8.3000000000000007</v>
          </cell>
          <cell r="H74">
            <v>6.3</v>
          </cell>
          <cell r="I74">
            <v>36</v>
          </cell>
          <cell r="J74">
            <v>233.7</v>
          </cell>
          <cell r="K74" t="str">
            <v>54-4г</v>
          </cell>
          <cell r="L74" t="str">
            <v>8-00</v>
          </cell>
        </row>
        <row r="75">
          <cell r="E75" t="str">
            <v>Чай с сахаром</v>
          </cell>
          <cell r="F75">
            <v>200</v>
          </cell>
          <cell r="G75">
            <v>0.2</v>
          </cell>
          <cell r="H75">
            <v>0</v>
          </cell>
          <cell r="I75">
            <v>6.5</v>
          </cell>
          <cell r="J75">
            <v>26.8</v>
          </cell>
          <cell r="K75" t="str">
            <v>54-2гн</v>
          </cell>
          <cell r="L75" t="str">
            <v>5-00</v>
          </cell>
        </row>
        <row r="76">
          <cell r="E76" t="str">
            <v>Хлеб пшеничный</v>
          </cell>
          <cell r="F76">
            <v>60</v>
          </cell>
          <cell r="G76">
            <v>4.5599999999999996</v>
          </cell>
          <cell r="H76">
            <v>0.47</v>
          </cell>
          <cell r="I76">
            <v>29.5</v>
          </cell>
          <cell r="J76">
            <v>141</v>
          </cell>
          <cell r="L76" t="str">
            <v>6-00</v>
          </cell>
        </row>
        <row r="82">
          <cell r="D82" t="str">
            <v>гор.блюдо</v>
          </cell>
          <cell r="E82" t="str">
            <v>Каша вязкая молочная пшенная</v>
          </cell>
          <cell r="F82">
            <v>250</v>
          </cell>
          <cell r="G82">
            <v>10.4</v>
          </cell>
          <cell r="H82">
            <v>12.8</v>
          </cell>
          <cell r="I82">
            <v>47</v>
          </cell>
          <cell r="J82">
            <v>343.6</v>
          </cell>
          <cell r="K82" t="str">
            <v>54-6к</v>
          </cell>
          <cell r="L82" t="str">
            <v>5-00</v>
          </cell>
        </row>
        <row r="83">
          <cell r="D83" t="str">
            <v>кисломол</v>
          </cell>
          <cell r="E83" t="str">
            <v>Масло сливочное порциями</v>
          </cell>
          <cell r="F83">
            <v>10</v>
          </cell>
          <cell r="G83">
            <v>0.1</v>
          </cell>
          <cell r="H83" t="str">
            <v xml:space="preserve"> 7,2</v>
          </cell>
          <cell r="I83">
            <v>0.1</v>
          </cell>
          <cell r="J83">
            <v>66.099999999999994</v>
          </cell>
          <cell r="K83" t="str">
            <v>54-19з</v>
          </cell>
          <cell r="L83" t="str">
            <v>9-00</v>
          </cell>
        </row>
        <row r="84">
          <cell r="D84" t="str">
            <v>гор.напиток</v>
          </cell>
          <cell r="E84" t="str">
            <v>Чай с сахаром</v>
          </cell>
          <cell r="F84">
            <v>200</v>
          </cell>
          <cell r="G84">
            <v>0.2</v>
          </cell>
          <cell r="H84">
            <v>0</v>
          </cell>
          <cell r="I84">
            <v>6.5</v>
          </cell>
          <cell r="J84">
            <v>26.8</v>
          </cell>
          <cell r="K84" t="str">
            <v>54-2гн</v>
          </cell>
          <cell r="L84" t="str">
            <v>5-00</v>
          </cell>
        </row>
        <row r="85">
          <cell r="D85" t="str">
            <v>хлеб</v>
          </cell>
          <cell r="E85" t="str">
            <v>Хлеб пшеничный</v>
          </cell>
          <cell r="F85">
            <v>60</v>
          </cell>
          <cell r="G85">
            <v>4.5599999999999996</v>
          </cell>
          <cell r="H85">
            <v>0.47</v>
          </cell>
          <cell r="I85">
            <v>29.5</v>
          </cell>
          <cell r="J85">
            <v>141</v>
          </cell>
          <cell r="L85" t="str">
            <v>6-00</v>
          </cell>
        </row>
        <row r="90">
          <cell r="E90" t="str">
            <v>Салат из белокочанной капусты с морковью</v>
          </cell>
          <cell r="F90">
            <v>80</v>
          </cell>
          <cell r="G90">
            <v>1.3</v>
          </cell>
          <cell r="H90">
            <v>8.1</v>
          </cell>
          <cell r="I90">
            <v>7.7</v>
          </cell>
          <cell r="J90">
            <v>108.7</v>
          </cell>
          <cell r="K90" t="str">
            <v>54-8з</v>
          </cell>
          <cell r="L90" t="str">
            <v>9-00</v>
          </cell>
        </row>
        <row r="91">
          <cell r="E91" t="str">
            <v>Суп картофельный с макаронными изделиями</v>
          </cell>
          <cell r="F91">
            <v>200</v>
          </cell>
          <cell r="G91">
            <v>5.16</v>
          </cell>
          <cell r="H91">
            <v>2.78</v>
          </cell>
          <cell r="I91">
            <v>18.5</v>
          </cell>
          <cell r="J91">
            <v>119.6</v>
          </cell>
          <cell r="K91" t="str">
            <v>54-7с</v>
          </cell>
          <cell r="L91" t="str">
            <v>8-00</v>
          </cell>
        </row>
        <row r="92">
          <cell r="E92" t="str">
            <v>Жаркое по- домашнему из курицы</v>
          </cell>
          <cell r="F92">
            <v>200</v>
          </cell>
          <cell r="G92">
            <v>24.8</v>
          </cell>
          <cell r="H92">
            <v>6.2</v>
          </cell>
          <cell r="I92">
            <v>17.600000000000001</v>
          </cell>
          <cell r="J92">
            <v>225.7</v>
          </cell>
          <cell r="K92" t="str">
            <v>54-28м</v>
          </cell>
          <cell r="L92" t="str">
            <v>30-00</v>
          </cell>
        </row>
        <row r="94">
          <cell r="E94" t="str">
            <v>Компот из сухофруктов</v>
          </cell>
          <cell r="F94">
            <v>200</v>
          </cell>
          <cell r="G94">
            <v>0.5</v>
          </cell>
          <cell r="H94">
            <v>0</v>
          </cell>
          <cell r="I94">
            <v>19.8</v>
          </cell>
          <cell r="J94">
            <v>81</v>
          </cell>
          <cell r="K94" t="str">
            <v>54-1хн</v>
          </cell>
          <cell r="L94" t="str">
            <v>10-00</v>
          </cell>
        </row>
        <row r="95">
          <cell r="E95" t="str">
            <v>Хлеб пшеничный</v>
          </cell>
          <cell r="F95">
            <v>40</v>
          </cell>
          <cell r="G95">
            <v>3.04</v>
          </cell>
          <cell r="H95">
            <v>0.32</v>
          </cell>
          <cell r="I95">
            <v>19.68</v>
          </cell>
          <cell r="J95">
            <v>94</v>
          </cell>
          <cell r="L95" t="str">
            <v>3-00</v>
          </cell>
        </row>
        <row r="101">
          <cell r="D101" t="str">
            <v>гор.блюдо</v>
          </cell>
          <cell r="E101" t="str">
            <v>Каша вязкая молочная овсяная</v>
          </cell>
          <cell r="F101">
            <v>250</v>
          </cell>
          <cell r="G101">
            <v>10.7</v>
          </cell>
          <cell r="H101">
            <v>14</v>
          </cell>
          <cell r="I101">
            <v>42.85</v>
          </cell>
          <cell r="J101">
            <v>341.12</v>
          </cell>
          <cell r="K101" t="str">
            <v>54-9к</v>
          </cell>
          <cell r="L101" t="str">
            <v>5-00</v>
          </cell>
        </row>
        <row r="102">
          <cell r="D102" t="str">
            <v>кисломол</v>
          </cell>
          <cell r="E102" t="str">
            <v>Сыр полутвердый в нарезке</v>
          </cell>
          <cell r="F102">
            <v>10</v>
          </cell>
          <cell r="G102">
            <v>2.33</v>
          </cell>
          <cell r="H102">
            <v>2.9</v>
          </cell>
          <cell r="I102">
            <v>0</v>
          </cell>
          <cell r="J102">
            <v>35.799999999999997</v>
          </cell>
          <cell r="K102" t="str">
            <v>54-1з</v>
          </cell>
          <cell r="L102" t="str">
            <v>10-00</v>
          </cell>
        </row>
        <row r="103">
          <cell r="D103" t="str">
            <v>гор.напиток</v>
          </cell>
          <cell r="E103" t="str">
            <v>Чай с сахаром</v>
          </cell>
          <cell r="F103">
            <v>200</v>
          </cell>
          <cell r="G103">
            <v>0.2</v>
          </cell>
          <cell r="H103">
            <v>0</v>
          </cell>
          <cell r="I103">
            <v>6.5</v>
          </cell>
          <cell r="J103">
            <v>26.8</v>
          </cell>
          <cell r="K103" t="str">
            <v>54-2гн</v>
          </cell>
          <cell r="L103" t="str">
            <v>6-00</v>
          </cell>
        </row>
        <row r="104">
          <cell r="D104" t="str">
            <v>хлеб</v>
          </cell>
          <cell r="E104" t="str">
            <v>Хлеб пшеничный</v>
          </cell>
          <cell r="F104">
            <v>40</v>
          </cell>
          <cell r="G104">
            <v>3.04</v>
          </cell>
          <cell r="H104">
            <v>0.32</v>
          </cell>
          <cell r="I104">
            <v>19.68</v>
          </cell>
          <cell r="J104">
            <v>94</v>
          </cell>
          <cell r="L104" t="str">
            <v>3-00</v>
          </cell>
        </row>
        <row r="110">
          <cell r="E110" t="str">
            <v>Суп крестьянский с крупой( крупа рис)</v>
          </cell>
          <cell r="F110">
            <v>200</v>
          </cell>
          <cell r="G110" t="str">
            <v>5</v>
          </cell>
          <cell r="H110">
            <v>5.78</v>
          </cell>
          <cell r="I110">
            <v>11.26</v>
          </cell>
          <cell r="J110">
            <v>116.88</v>
          </cell>
          <cell r="K110" t="str">
            <v>54-11с</v>
          </cell>
          <cell r="L110" t="str">
            <v>10-00</v>
          </cell>
        </row>
        <row r="111">
          <cell r="E111" t="str">
            <v>Капуста тушеная с мясом птицы</v>
          </cell>
          <cell r="F111">
            <v>250</v>
          </cell>
          <cell r="G111">
            <v>21</v>
          </cell>
          <cell r="H111">
            <v>10.3</v>
          </cell>
          <cell r="I111">
            <v>13</v>
          </cell>
          <cell r="J111">
            <v>228.6</v>
          </cell>
          <cell r="K111" t="str">
            <v>54-27м</v>
          </cell>
          <cell r="L111" t="str">
            <v>35-00</v>
          </cell>
        </row>
        <row r="113">
          <cell r="E113" t="str">
            <v>Компот из сухофруктов</v>
          </cell>
          <cell r="F113">
            <v>200</v>
          </cell>
          <cell r="G113">
            <v>0.5</v>
          </cell>
          <cell r="H113">
            <v>0</v>
          </cell>
          <cell r="I113">
            <v>19.8</v>
          </cell>
          <cell r="J113">
            <v>81</v>
          </cell>
          <cell r="K113" t="str">
            <v>54-1хн</v>
          </cell>
          <cell r="L113" t="str">
            <v>10-00</v>
          </cell>
        </row>
        <row r="114">
          <cell r="E114" t="str">
            <v>Хлеб пшеничный</v>
          </cell>
          <cell r="F114">
            <v>60</v>
          </cell>
          <cell r="G114">
            <v>4.5599999999999996</v>
          </cell>
          <cell r="H114">
            <v>0.47</v>
          </cell>
          <cell r="I114">
            <v>29.5</v>
          </cell>
          <cell r="J114">
            <v>141</v>
          </cell>
          <cell r="L114" t="str">
            <v>6-00</v>
          </cell>
        </row>
        <row r="120">
          <cell r="E120" t="str">
            <v>Каша жидкая молочная манная</v>
          </cell>
          <cell r="F120">
            <v>250</v>
          </cell>
          <cell r="G120">
            <v>6.6</v>
          </cell>
          <cell r="H120">
            <v>7.1</v>
          </cell>
          <cell r="I120">
            <v>31.6</v>
          </cell>
          <cell r="J120">
            <v>217.9</v>
          </cell>
          <cell r="K120" t="str">
            <v>54-27к</v>
          </cell>
          <cell r="L120" t="str">
            <v>8-00</v>
          </cell>
        </row>
        <row r="121">
          <cell r="E121" t="str">
            <v>Яйцо вареное</v>
          </cell>
          <cell r="F121">
            <v>40</v>
          </cell>
          <cell r="G121">
            <v>4.8</v>
          </cell>
          <cell r="H121">
            <v>4</v>
          </cell>
          <cell r="I121">
            <v>0.3</v>
          </cell>
          <cell r="J121">
            <v>56.6</v>
          </cell>
          <cell r="K121" t="str">
            <v>54-6о</v>
          </cell>
          <cell r="L121" t="str">
            <v>8-00</v>
          </cell>
        </row>
        <row r="122">
          <cell r="E122" t="str">
            <v>Какао с молоком</v>
          </cell>
          <cell r="F122">
            <v>200</v>
          </cell>
          <cell r="G122">
            <v>4.5999999999999996</v>
          </cell>
          <cell r="H122">
            <v>3.6</v>
          </cell>
          <cell r="I122">
            <v>12.6</v>
          </cell>
          <cell r="J122">
            <v>100.4</v>
          </cell>
          <cell r="K122" t="str">
            <v>54-21гн</v>
          </cell>
          <cell r="L122" t="str">
            <v>6-00</v>
          </cell>
        </row>
        <row r="123">
          <cell r="E123" t="str">
            <v>Хлеб пшеничный</v>
          </cell>
          <cell r="F123">
            <v>40</v>
          </cell>
          <cell r="G123">
            <v>3.04</v>
          </cell>
          <cell r="H123">
            <v>0.32</v>
          </cell>
          <cell r="I123">
            <v>19.68</v>
          </cell>
          <cell r="J123">
            <v>94</v>
          </cell>
          <cell r="L123" t="str">
            <v>3-00</v>
          </cell>
        </row>
        <row r="128">
          <cell r="E128" t="str">
            <v>Салат из свеклы отварной</v>
          </cell>
          <cell r="F128">
            <v>60</v>
          </cell>
          <cell r="G128">
            <v>0.83</v>
          </cell>
          <cell r="H128">
            <v>2.7</v>
          </cell>
          <cell r="I128">
            <v>4.58</v>
          </cell>
          <cell r="J128">
            <v>45.6</v>
          </cell>
          <cell r="K128" t="str">
            <v>54-13з</v>
          </cell>
          <cell r="L128" t="str">
            <v>9-00</v>
          </cell>
        </row>
        <row r="129">
          <cell r="E129" t="str">
            <v>Рассольник «Ленинградский»</v>
          </cell>
          <cell r="F129">
            <v>200</v>
          </cell>
          <cell r="G129">
            <v>4.5999999999999996</v>
          </cell>
          <cell r="H129">
            <v>5.7</v>
          </cell>
          <cell r="I129">
            <v>11.6</v>
          </cell>
          <cell r="J129">
            <v>116.1</v>
          </cell>
          <cell r="K129" t="str">
            <v>54-4с</v>
          </cell>
          <cell r="L129" t="str">
            <v>15-00</v>
          </cell>
        </row>
        <row r="130">
          <cell r="F130" t="str">
            <v xml:space="preserve"> </v>
          </cell>
          <cell r="G130" t="str">
            <v xml:space="preserve"> </v>
          </cell>
          <cell r="H130" t="str">
            <v xml:space="preserve"> </v>
          </cell>
          <cell r="I130" t="str">
            <v xml:space="preserve"> </v>
          </cell>
          <cell r="J130" t="str">
            <v xml:space="preserve"> </v>
          </cell>
          <cell r="L130" t="str">
            <v xml:space="preserve"> </v>
          </cell>
        </row>
        <row r="131">
          <cell r="E131" t="str">
            <v>Горошница</v>
          </cell>
          <cell r="F131">
            <v>200</v>
          </cell>
          <cell r="G131">
            <v>19.3</v>
          </cell>
          <cell r="H131">
            <v>1.7</v>
          </cell>
          <cell r="I131">
            <v>45.1</v>
          </cell>
          <cell r="J131">
            <v>273.10000000000002</v>
          </cell>
          <cell r="K131" t="str">
            <v>54-21к</v>
          </cell>
          <cell r="L131" t="str">
            <v>20-00</v>
          </cell>
        </row>
        <row r="132">
          <cell r="E132" t="str">
            <v>Компот из сухофруктов</v>
          </cell>
          <cell r="F132">
            <v>200</v>
          </cell>
          <cell r="G132">
            <v>0.5</v>
          </cell>
          <cell r="H132">
            <v>0</v>
          </cell>
          <cell r="I132">
            <v>19.8</v>
          </cell>
          <cell r="J132">
            <v>81</v>
          </cell>
          <cell r="K132" t="str">
            <v>54-1хн</v>
          </cell>
          <cell r="L132" t="str">
            <v>10-00</v>
          </cell>
        </row>
        <row r="133">
          <cell r="E133" t="str">
            <v>Хлеб пшеничный</v>
          </cell>
          <cell r="F133">
            <v>60</v>
          </cell>
          <cell r="G133">
            <v>4.5599999999999996</v>
          </cell>
          <cell r="H133">
            <v>0.47</v>
          </cell>
          <cell r="I133">
            <v>19.68</v>
          </cell>
          <cell r="J133">
            <v>141</v>
          </cell>
          <cell r="L133" t="str">
            <v>6-00</v>
          </cell>
        </row>
        <row r="139">
          <cell r="E139" t="str">
            <v>Запеканка из творога</v>
          </cell>
          <cell r="F139">
            <v>150</v>
          </cell>
          <cell r="G139">
            <v>29.7</v>
          </cell>
          <cell r="H139">
            <v>10.7</v>
          </cell>
          <cell r="I139">
            <v>21.7</v>
          </cell>
          <cell r="J139">
            <v>301.2</v>
          </cell>
          <cell r="K139" t="str">
            <v>54-1т</v>
          </cell>
          <cell r="L139" t="str">
            <v>10-00</v>
          </cell>
        </row>
        <row r="141">
          <cell r="E141" t="str">
            <v>Чай с сахаром</v>
          </cell>
          <cell r="F141">
            <v>200</v>
          </cell>
          <cell r="G141">
            <v>0.2</v>
          </cell>
          <cell r="H141">
            <v>0</v>
          </cell>
          <cell r="I141">
            <v>6.5</v>
          </cell>
          <cell r="J141">
            <v>26.8</v>
          </cell>
          <cell r="K141" t="str">
            <v>54-2гн</v>
          </cell>
          <cell r="L141" t="str">
            <v>6-00</v>
          </cell>
        </row>
        <row r="142">
          <cell r="E142" t="str">
            <v>Хлеб пшеничный</v>
          </cell>
          <cell r="F142">
            <v>40</v>
          </cell>
          <cell r="G142">
            <v>3.04</v>
          </cell>
          <cell r="H142">
            <v>0.32</v>
          </cell>
          <cell r="I142">
            <v>19.68</v>
          </cell>
          <cell r="J142">
            <v>94</v>
          </cell>
          <cell r="L142" t="str">
            <v>3-00</v>
          </cell>
        </row>
        <row r="143">
          <cell r="E143" t="str">
            <v>Фрукт(Яблоко)</v>
          </cell>
          <cell r="F143">
            <v>120</v>
          </cell>
          <cell r="G143">
            <v>0.5</v>
          </cell>
          <cell r="H143">
            <v>0.5</v>
          </cell>
          <cell r="I143">
            <v>12.8</v>
          </cell>
          <cell r="J143">
            <v>57.7</v>
          </cell>
          <cell r="L143" t="str">
            <v>12-00</v>
          </cell>
        </row>
        <row r="148">
          <cell r="E148" t="str">
            <v>Борщ с капустой и картофелем со сметаной</v>
          </cell>
          <cell r="F148">
            <v>200</v>
          </cell>
          <cell r="G148">
            <v>4.7</v>
          </cell>
          <cell r="H148">
            <v>4.96</v>
          </cell>
          <cell r="I148">
            <v>10.119999999999999</v>
          </cell>
          <cell r="J148">
            <v>110.36</v>
          </cell>
          <cell r="K148" t="str">
            <v>54-2с</v>
          </cell>
          <cell r="L148" t="str">
            <v>5-00</v>
          </cell>
        </row>
        <row r="149">
          <cell r="E149" t="str">
            <v>Рыба тушеная в томате с овощами(минтай)</v>
          </cell>
          <cell r="F149">
            <v>90</v>
          </cell>
          <cell r="G149">
            <v>14.5</v>
          </cell>
          <cell r="H149">
            <v>10.199999999999999</v>
          </cell>
          <cell r="I149">
            <v>5.7</v>
          </cell>
          <cell r="J149">
            <v>171.9</v>
          </cell>
          <cell r="K149" t="str">
            <v>54-11р</v>
          </cell>
          <cell r="L149" t="str">
            <v>25-00</v>
          </cell>
        </row>
        <row r="150">
          <cell r="E150" t="str">
            <v>Каша гречневая рассыпчатая</v>
          </cell>
          <cell r="F150">
            <v>150</v>
          </cell>
          <cell r="G150">
            <v>8.3000000000000007</v>
          </cell>
          <cell r="H150">
            <v>6.3</v>
          </cell>
          <cell r="I150">
            <v>36</v>
          </cell>
          <cell r="J150">
            <v>233.7</v>
          </cell>
          <cell r="K150" t="str">
            <v>54-4г</v>
          </cell>
          <cell r="L150" t="str">
            <v>8-00</v>
          </cell>
        </row>
        <row r="151">
          <cell r="E151" t="str">
            <v>Компот из сухофруктов</v>
          </cell>
          <cell r="F151">
            <v>200</v>
          </cell>
          <cell r="G151">
            <v>0.5</v>
          </cell>
          <cell r="H151">
            <v>0</v>
          </cell>
          <cell r="I151">
            <v>19.8</v>
          </cell>
          <cell r="J151">
            <v>81</v>
          </cell>
          <cell r="K151" t="str">
            <v>54-1хн</v>
          </cell>
          <cell r="L151" t="str">
            <v>10-00</v>
          </cell>
        </row>
        <row r="152">
          <cell r="E152" t="str">
            <v>Хлеб пшеничный</v>
          </cell>
          <cell r="F152">
            <v>60</v>
          </cell>
          <cell r="G152">
            <v>4.5599999999999996</v>
          </cell>
          <cell r="H152">
            <v>0.47</v>
          </cell>
          <cell r="I152">
            <v>29.5</v>
          </cell>
          <cell r="J152">
            <v>141</v>
          </cell>
          <cell r="L152" t="str">
            <v>6-00</v>
          </cell>
        </row>
        <row r="158">
          <cell r="D158" t="str">
            <v>гор.блюдо</v>
          </cell>
          <cell r="E158" t="str">
            <v>Каша вязкая молочная пшенная</v>
          </cell>
          <cell r="F158">
            <v>250</v>
          </cell>
          <cell r="G158">
            <v>10.4</v>
          </cell>
          <cell r="H158">
            <v>12.8</v>
          </cell>
          <cell r="I158">
            <v>47</v>
          </cell>
          <cell r="J158">
            <v>343.6</v>
          </cell>
          <cell r="K158" t="str">
            <v>54-6к</v>
          </cell>
          <cell r="L158" t="str">
            <v>5-00</v>
          </cell>
        </row>
        <row r="159">
          <cell r="D159" t="str">
            <v>кисломол</v>
          </cell>
          <cell r="E159" t="str">
            <v>Сыр полутвердый в нарезке</v>
          </cell>
          <cell r="F159">
            <v>10</v>
          </cell>
          <cell r="G159">
            <v>2.33</v>
          </cell>
          <cell r="H159">
            <v>2.9</v>
          </cell>
          <cell r="I159">
            <v>0</v>
          </cell>
          <cell r="J159">
            <v>35.799999999999997</v>
          </cell>
          <cell r="K159" t="str">
            <v>54-1з</v>
          </cell>
          <cell r="L159" t="str">
            <v>10-00</v>
          </cell>
        </row>
        <row r="160">
          <cell r="D160" t="str">
            <v>гор.напиток</v>
          </cell>
          <cell r="E160" t="str">
            <v>Чай с сахаром</v>
          </cell>
          <cell r="F160">
            <v>200</v>
          </cell>
          <cell r="G160">
            <v>0.2</v>
          </cell>
          <cell r="H160">
            <v>0</v>
          </cell>
          <cell r="I160">
            <v>6.5</v>
          </cell>
          <cell r="J160">
            <v>26.8</v>
          </cell>
          <cell r="K160" t="str">
            <v>54-2гн</v>
          </cell>
          <cell r="L160" t="str">
            <v>6-00</v>
          </cell>
        </row>
        <row r="161">
          <cell r="D161" t="str">
            <v>хлеб</v>
          </cell>
          <cell r="E161" t="str">
            <v>Хлеб пшеничный</v>
          </cell>
          <cell r="F161">
            <v>40</v>
          </cell>
          <cell r="G161">
            <v>3.04</v>
          </cell>
          <cell r="H161">
            <v>0.32</v>
          </cell>
          <cell r="I161">
            <v>19.68</v>
          </cell>
          <cell r="J161">
            <v>94</v>
          </cell>
          <cell r="L161" t="str">
            <v>3-00</v>
          </cell>
        </row>
        <row r="167">
          <cell r="E167" t="str">
            <v>Суп с рыбными  консервами ( горбуша)</v>
          </cell>
          <cell r="F167">
            <v>200</v>
          </cell>
          <cell r="G167">
            <v>7.9</v>
          </cell>
          <cell r="H167">
            <v>3.84</v>
          </cell>
          <cell r="I167">
            <v>12.44</v>
          </cell>
          <cell r="J167">
            <v>115.66</v>
          </cell>
          <cell r="K167" t="str">
            <v>54-12с</v>
          </cell>
          <cell r="L167" t="str">
            <v>12-00</v>
          </cell>
        </row>
        <row r="168">
          <cell r="E168" t="str">
            <v>Голубцы ленивые</v>
          </cell>
          <cell r="F168">
            <v>90</v>
          </cell>
          <cell r="G168">
            <v>14</v>
          </cell>
          <cell r="H168">
            <v>6.8</v>
          </cell>
          <cell r="I168">
            <v>5.8</v>
          </cell>
          <cell r="J168">
            <v>127</v>
          </cell>
          <cell r="K168" t="str">
            <v>54-3м</v>
          </cell>
          <cell r="L168" t="str">
            <v>21-00</v>
          </cell>
        </row>
        <row r="169">
          <cell r="E169" t="str">
            <v>Картофельное пюре</v>
          </cell>
          <cell r="F169">
            <v>150</v>
          </cell>
          <cell r="G169">
            <v>3.2</v>
          </cell>
          <cell r="H169">
            <v>5.2</v>
          </cell>
          <cell r="I169">
            <v>19.8</v>
          </cell>
          <cell r="J169">
            <v>139.4</v>
          </cell>
          <cell r="K169" t="str">
            <v>54-11к</v>
          </cell>
          <cell r="L169" t="str">
            <v>12-00</v>
          </cell>
        </row>
        <row r="170">
          <cell r="E170" t="str">
            <v>Компот из сухофруктов</v>
          </cell>
          <cell r="F170">
            <v>200</v>
          </cell>
          <cell r="G170">
            <v>0.5</v>
          </cell>
          <cell r="H170">
            <v>0</v>
          </cell>
          <cell r="I170">
            <v>19.8</v>
          </cell>
          <cell r="J170">
            <v>81</v>
          </cell>
          <cell r="K170" t="str">
            <v>54-1хн</v>
          </cell>
          <cell r="L170" t="str">
            <v>10-00</v>
          </cell>
        </row>
        <row r="171">
          <cell r="E171" t="str">
            <v>Хлеб пшеничный</v>
          </cell>
          <cell r="F171">
            <v>60</v>
          </cell>
          <cell r="G171">
            <v>4.5599999999999996</v>
          </cell>
          <cell r="H171">
            <v>0.47</v>
          </cell>
          <cell r="I171">
            <v>29.5</v>
          </cell>
          <cell r="J171">
            <v>141</v>
          </cell>
          <cell r="L171" t="str">
            <v>6-00</v>
          </cell>
        </row>
        <row r="177">
          <cell r="D177" t="str">
            <v>гор.блюдо</v>
          </cell>
          <cell r="E177" t="str">
            <v>Каша « Дружба»</v>
          </cell>
          <cell r="F177">
            <v>250</v>
          </cell>
          <cell r="G177">
            <v>6.3</v>
          </cell>
          <cell r="H177">
            <v>7.3</v>
          </cell>
          <cell r="I177">
            <v>30.1</v>
          </cell>
          <cell r="J177">
            <v>211.1</v>
          </cell>
          <cell r="K177" t="str">
            <v>54-16к</v>
          </cell>
          <cell r="L177" t="str">
            <v>7-00</v>
          </cell>
        </row>
        <row r="178">
          <cell r="D178" t="str">
            <v>кисломол</v>
          </cell>
          <cell r="E178" t="str">
            <v>Масло сливочное порциями</v>
          </cell>
          <cell r="F178">
            <v>10</v>
          </cell>
          <cell r="G178">
            <v>0.1</v>
          </cell>
          <cell r="H178" t="str">
            <v xml:space="preserve"> 7,2</v>
          </cell>
          <cell r="I178">
            <v>0.1</v>
          </cell>
          <cell r="J178">
            <v>66.099999999999994</v>
          </cell>
          <cell r="K178" t="str">
            <v>54-19з</v>
          </cell>
          <cell r="L178" t="str">
            <v>9-00</v>
          </cell>
        </row>
        <row r="179">
          <cell r="D179" t="str">
            <v>гор.напиток</v>
          </cell>
          <cell r="E179" t="str">
            <v>Кофейный напиток с молоком</v>
          </cell>
          <cell r="F179">
            <v>200</v>
          </cell>
          <cell r="G179">
            <v>3.8</v>
          </cell>
          <cell r="H179">
            <v>2.9</v>
          </cell>
          <cell r="I179">
            <v>11.3</v>
          </cell>
          <cell r="J179">
            <v>86</v>
          </cell>
          <cell r="K179" t="str">
            <v>54-23гн</v>
          </cell>
          <cell r="L179" t="str">
            <v>5-00</v>
          </cell>
        </row>
        <row r="180">
          <cell r="D180" t="str">
            <v>хлеб</v>
          </cell>
          <cell r="E180" t="str">
            <v>Хлеб пшеничный</v>
          </cell>
          <cell r="F180">
            <v>60</v>
          </cell>
          <cell r="G180">
            <v>4.5599999999999996</v>
          </cell>
          <cell r="H180">
            <v>0.47</v>
          </cell>
          <cell r="I180">
            <v>29.5</v>
          </cell>
          <cell r="J180">
            <v>141</v>
          </cell>
          <cell r="L180" t="str">
            <v>6-00</v>
          </cell>
        </row>
        <row r="185">
          <cell r="E185" t="str">
            <v>Салат картофельный с морковью и зеленым горошком</v>
          </cell>
          <cell r="F185">
            <v>60</v>
          </cell>
          <cell r="G185">
            <v>1.65</v>
          </cell>
          <cell r="H185">
            <v>4.3099999999999996</v>
          </cell>
          <cell r="I185">
            <v>6.23</v>
          </cell>
          <cell r="J185">
            <v>70.430000000000007</v>
          </cell>
          <cell r="K185" t="str">
            <v>54-34з</v>
          </cell>
          <cell r="L185" t="str">
            <v>12-00</v>
          </cell>
        </row>
        <row r="186">
          <cell r="E186" t="str">
            <v>Суп крестьянский с крупой( крупа рис)</v>
          </cell>
          <cell r="F186">
            <v>200</v>
          </cell>
          <cell r="G186" t="str">
            <v>5</v>
          </cell>
          <cell r="H186">
            <v>5.78</v>
          </cell>
          <cell r="I186">
            <v>11.26</v>
          </cell>
          <cell r="J186">
            <v>116.88</v>
          </cell>
          <cell r="K186" t="str">
            <v>54-11с</v>
          </cell>
          <cell r="L186" t="str">
            <v>10-00</v>
          </cell>
        </row>
        <row r="187">
          <cell r="F187" t="str">
            <v xml:space="preserve"> </v>
          </cell>
          <cell r="G187" t="str">
            <v xml:space="preserve"> </v>
          </cell>
          <cell r="H187" t="str">
            <v xml:space="preserve"> </v>
          </cell>
          <cell r="I187" t="str">
            <v xml:space="preserve"> </v>
          </cell>
          <cell r="J187" t="str">
            <v xml:space="preserve"> </v>
          </cell>
        </row>
        <row r="188">
          <cell r="E188" t="str">
            <v>Макароны отварные с сыром</v>
          </cell>
          <cell r="F188">
            <v>200</v>
          </cell>
          <cell r="G188">
            <v>10.5</v>
          </cell>
          <cell r="H188">
            <v>9.1</v>
          </cell>
          <cell r="I188">
            <v>38.1</v>
          </cell>
          <cell r="J188">
            <v>276.89999999999998</v>
          </cell>
          <cell r="K188" t="str">
            <v>54-3г</v>
          </cell>
          <cell r="L188" t="str">
            <v>20-00</v>
          </cell>
        </row>
        <row r="189">
          <cell r="E189" t="str">
            <v>Компот из сухофруктов</v>
          </cell>
          <cell r="F189">
            <v>200</v>
          </cell>
          <cell r="G189">
            <v>0.5</v>
          </cell>
          <cell r="H189">
            <v>0</v>
          </cell>
          <cell r="I189">
            <v>19.8</v>
          </cell>
          <cell r="J189">
            <v>81</v>
          </cell>
          <cell r="K189" t="str">
            <v>54-1хн</v>
          </cell>
          <cell r="L189" t="str">
            <v>10-00</v>
          </cell>
        </row>
        <row r="190">
          <cell r="E190" t="str">
            <v>Хлеб пшеничный</v>
          </cell>
          <cell r="F190">
            <v>60</v>
          </cell>
          <cell r="G190">
            <v>4.5599999999999996</v>
          </cell>
          <cell r="H190">
            <v>0.47</v>
          </cell>
          <cell r="I190">
            <v>29.5</v>
          </cell>
          <cell r="J190">
            <v>141</v>
          </cell>
          <cell r="L190" t="str">
            <v>6-00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96" sqref="A1:L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3" t="s">
        <v>7</v>
      </c>
      <c r="B1" s="4"/>
      <c r="C1" s="5" t="s">
        <v>41</v>
      </c>
      <c r="D1" s="6"/>
      <c r="E1" s="6"/>
      <c r="F1" s="7" t="s">
        <v>16</v>
      </c>
      <c r="G1" s="4" t="s">
        <v>17</v>
      </c>
      <c r="H1" s="8" t="s">
        <v>39</v>
      </c>
      <c r="I1" s="8"/>
      <c r="J1" s="8"/>
      <c r="K1" s="8"/>
      <c r="L1" s="4"/>
    </row>
    <row r="2" spans="1:12" ht="18" x14ac:dyDescent="0.2">
      <c r="A2" s="9" t="s">
        <v>6</v>
      </c>
      <c r="B2" s="4"/>
      <c r="C2" s="4"/>
      <c r="D2" s="3"/>
      <c r="E2" s="4"/>
      <c r="F2" s="4"/>
      <c r="G2" s="4" t="s">
        <v>18</v>
      </c>
      <c r="H2" s="8" t="s">
        <v>40</v>
      </c>
      <c r="I2" s="8"/>
      <c r="J2" s="8"/>
      <c r="K2" s="8"/>
      <c r="L2" s="4"/>
    </row>
    <row r="3" spans="1:12" ht="17.25" customHeight="1" x14ac:dyDescent="0.2">
      <c r="A3" s="10" t="s">
        <v>8</v>
      </c>
      <c r="B3" s="4"/>
      <c r="C3" s="4"/>
      <c r="D3" s="11"/>
      <c r="E3" s="12" t="s">
        <v>9</v>
      </c>
      <c r="F3" s="4"/>
      <c r="G3" s="4" t="s">
        <v>19</v>
      </c>
      <c r="H3" s="13">
        <v>1</v>
      </c>
      <c r="I3" s="13">
        <v>9</v>
      </c>
      <c r="J3" s="14">
        <v>2026</v>
      </c>
      <c r="K3" s="3"/>
      <c r="L3" s="4"/>
    </row>
    <row r="4" spans="1:12" ht="13.5" thickBot="1" x14ac:dyDescent="0.25">
      <c r="A4" s="4"/>
      <c r="B4" s="4"/>
      <c r="C4" s="4"/>
      <c r="D4" s="10"/>
      <c r="E4" s="4"/>
      <c r="F4" s="4"/>
      <c r="G4" s="4"/>
      <c r="H4" s="15" t="s">
        <v>36</v>
      </c>
      <c r="I4" s="15" t="s">
        <v>37</v>
      </c>
      <c r="J4" s="15" t="s">
        <v>38</v>
      </c>
      <c r="K4" s="4"/>
      <c r="L4" s="4"/>
    </row>
    <row r="5" spans="1:12" ht="34.5" thickBot="1" x14ac:dyDescent="0.25">
      <c r="A5" s="16" t="s">
        <v>14</v>
      </c>
      <c r="B5" s="17" t="s">
        <v>15</v>
      </c>
      <c r="C5" s="18" t="s">
        <v>0</v>
      </c>
      <c r="D5" s="18" t="s">
        <v>13</v>
      </c>
      <c r="E5" s="18" t="s">
        <v>12</v>
      </c>
      <c r="F5" s="18" t="s">
        <v>34</v>
      </c>
      <c r="G5" s="18" t="s">
        <v>1</v>
      </c>
      <c r="H5" s="18" t="s">
        <v>2</v>
      </c>
      <c r="I5" s="18" t="s">
        <v>3</v>
      </c>
      <c r="J5" s="18" t="s">
        <v>10</v>
      </c>
      <c r="K5" s="19" t="s">
        <v>11</v>
      </c>
      <c r="L5" s="18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23" t="str">
        <f>[1]Лист1!D6</f>
        <v>гор.блюдо</v>
      </c>
      <c r="E6" s="24" t="str">
        <f>[1]Лист1!E6</f>
        <v>Каша жидкая молочная  гречневая</v>
      </c>
      <c r="F6" s="25">
        <f>[1]Лист1!F6</f>
        <v>250</v>
      </c>
      <c r="G6" s="25">
        <f>[1]Лист1!G6</f>
        <v>8.9</v>
      </c>
      <c r="H6" s="25">
        <f>[1]Лист1!H6</f>
        <v>7.3</v>
      </c>
      <c r="I6" s="25">
        <f>[1]Лист1!I6</f>
        <v>33.299999999999997</v>
      </c>
      <c r="J6" s="25">
        <f>[1]Лист1!J6</f>
        <v>234.1</v>
      </c>
      <c r="K6" s="26" t="str">
        <f>[1]Лист1!K6</f>
        <v>54-20к</v>
      </c>
      <c r="L6" s="25" t="str">
        <f>[1]Лист1!L6</f>
        <v>8-00</v>
      </c>
    </row>
    <row r="7" spans="1:12" ht="15" x14ac:dyDescent="0.25">
      <c r="A7" s="27"/>
      <c r="B7" s="28"/>
      <c r="C7" s="29"/>
      <c r="D7" s="30" t="str">
        <f>[1]Лист1!D7</f>
        <v>кисломолоч</v>
      </c>
      <c r="E7" s="31" t="str">
        <f>[1]Лист1!E7</f>
        <v>Масло сливочное порциями</v>
      </c>
      <c r="F7" s="32">
        <f>[1]Лист1!F7</f>
        <v>10</v>
      </c>
      <c r="G7" s="32">
        <f>[1]Лист1!G7</f>
        <v>0.1</v>
      </c>
      <c r="H7" s="32" t="str">
        <f>[1]Лист1!H7</f>
        <v xml:space="preserve"> 7,2</v>
      </c>
      <c r="I7" s="32">
        <f>[1]Лист1!I7</f>
        <v>0.1</v>
      </c>
      <c r="J7" s="32">
        <f>[1]Лист1!J7</f>
        <v>66.099999999999994</v>
      </c>
      <c r="K7" s="33" t="str">
        <f>[1]Лист1!K7</f>
        <v>54-19з</v>
      </c>
      <c r="L7" s="32" t="str">
        <f>[1]Лист1!L7</f>
        <v>9-00</v>
      </c>
    </row>
    <row r="8" spans="1:12" ht="15" x14ac:dyDescent="0.25">
      <c r="A8" s="27"/>
      <c r="B8" s="28"/>
      <c r="C8" s="29"/>
      <c r="D8" s="34" t="str">
        <f>[1]Лист1!D8</f>
        <v>гор.напиток</v>
      </c>
      <c r="E8" s="31" t="str">
        <f>[1]Лист1!E8</f>
        <v>Какао с молоком</v>
      </c>
      <c r="F8" s="32">
        <f>[1]Лист1!F8</f>
        <v>200</v>
      </c>
      <c r="G8" s="32">
        <f>[1]Лист1!G8</f>
        <v>4.5999999999999996</v>
      </c>
      <c r="H8" s="32">
        <f>[1]Лист1!H8</f>
        <v>3.6</v>
      </c>
      <c r="I8" s="32">
        <f>[1]Лист1!I8</f>
        <v>12.6</v>
      </c>
      <c r="J8" s="32">
        <f>[1]Лист1!J8</f>
        <v>100.4</v>
      </c>
      <c r="K8" s="33" t="str">
        <f>[1]Лист1!K8</f>
        <v>54-21гн</v>
      </c>
      <c r="L8" s="32" t="str">
        <f>[1]Лист1!L8</f>
        <v>6-00</v>
      </c>
    </row>
    <row r="9" spans="1:12" ht="15" x14ac:dyDescent="0.25">
      <c r="A9" s="27"/>
      <c r="B9" s="28"/>
      <c r="C9" s="29"/>
      <c r="D9" s="34" t="str">
        <f>[1]Лист1!D9</f>
        <v>хлеб</v>
      </c>
      <c r="E9" s="31" t="str">
        <f>[1]Лист1!E9</f>
        <v>Хлеб пшеничный</v>
      </c>
      <c r="F9" s="32">
        <f>[1]Лист1!F9</f>
        <v>40</v>
      </c>
      <c r="G9" s="32">
        <f>[1]Лист1!G9</f>
        <v>3.04</v>
      </c>
      <c r="H9" s="32">
        <f>[1]Лист1!H9</f>
        <v>0.32</v>
      </c>
      <c r="I9" s="32">
        <f>[1]Лист1!I9</f>
        <v>19.68</v>
      </c>
      <c r="J9" s="32">
        <f>[1]Лист1!J9</f>
        <v>94</v>
      </c>
      <c r="K9" s="33" t="s">
        <v>42</v>
      </c>
      <c r="L9" s="32" t="str">
        <f>[1]Лист1!L9</f>
        <v>3-00</v>
      </c>
    </row>
    <row r="10" spans="1:12" ht="15" x14ac:dyDescent="0.25">
      <c r="A10" s="27"/>
      <c r="B10" s="28"/>
      <c r="C10" s="29"/>
      <c r="D10" s="34" t="str">
        <f>[1]Лист1!D10</f>
        <v>фрукты</v>
      </c>
      <c r="E10" s="31" t="s">
        <v>42</v>
      </c>
      <c r="F10" s="32" t="s">
        <v>42</v>
      </c>
      <c r="G10" s="32" t="s">
        <v>42</v>
      </c>
      <c r="H10" s="32" t="s">
        <v>42</v>
      </c>
      <c r="I10" s="32" t="s">
        <v>42</v>
      </c>
      <c r="J10" s="32" t="s">
        <v>42</v>
      </c>
      <c r="K10" s="33" t="s">
        <v>42</v>
      </c>
      <c r="L10" s="32" t="s">
        <v>42</v>
      </c>
    </row>
    <row r="11" spans="1:12" ht="15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5"/>
      <c r="B13" s="36"/>
      <c r="C13" s="37"/>
      <c r="D13" s="38" t="s">
        <v>33</v>
      </c>
      <c r="E13" s="39"/>
      <c r="F13" s="40">
        <f>SUM(F6:F12)</f>
        <v>500</v>
      </c>
      <c r="G13" s="40">
        <f t="shared" ref="G13:J13" si="0">SUM(G6:G12)</f>
        <v>16.64</v>
      </c>
      <c r="H13" s="40">
        <v>18.420000000000002</v>
      </c>
      <c r="I13" s="40">
        <f t="shared" si="0"/>
        <v>65.680000000000007</v>
      </c>
      <c r="J13" s="40">
        <f t="shared" si="0"/>
        <v>494.6</v>
      </c>
      <c r="K13" s="41"/>
      <c r="L13" s="40" t="s">
        <v>43</v>
      </c>
    </row>
    <row r="14" spans="1:12" ht="15" x14ac:dyDescent="0.25">
      <c r="A14" s="42">
        <f>A6</f>
        <v>1</v>
      </c>
      <c r="B14" s="43">
        <f>B6</f>
        <v>1</v>
      </c>
      <c r="C14" s="44" t="s">
        <v>25</v>
      </c>
      <c r="D14" s="34" t="s">
        <v>26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27</v>
      </c>
      <c r="E15" s="31" t="str">
        <f>[1]Лист1!E15</f>
        <v>Борщ с капустой и картофелем со сметаной</v>
      </c>
      <c r="F15" s="32">
        <f>[1]Лист1!F15</f>
        <v>200</v>
      </c>
      <c r="G15" s="32">
        <f>[1]Лист1!G15</f>
        <v>4.7</v>
      </c>
      <c r="H15" s="32">
        <f>[1]Лист1!H15</f>
        <v>4.96</v>
      </c>
      <c r="I15" s="32">
        <f>[1]Лист1!I15</f>
        <v>10.119999999999999</v>
      </c>
      <c r="J15" s="32">
        <f>[1]Лист1!J15</f>
        <v>110.36</v>
      </c>
      <c r="K15" s="33" t="str">
        <f>[1]Лист1!K15</f>
        <v>54-2с</v>
      </c>
      <c r="L15" s="32" t="str">
        <f>[1]Лист1!L15</f>
        <v>8-00</v>
      </c>
    </row>
    <row r="16" spans="1:12" ht="15" x14ac:dyDescent="0.25">
      <c r="A16" s="27"/>
      <c r="B16" s="28"/>
      <c r="C16" s="29"/>
      <c r="D16" s="34" t="s">
        <v>28</v>
      </c>
      <c r="E16" s="31" t="str">
        <f>[1]Лист1!E16</f>
        <v>Курица тушеная с морковью</v>
      </c>
      <c r="F16" s="32">
        <f>[1]Лист1!F16</f>
        <v>90</v>
      </c>
      <c r="G16" s="32">
        <f>[1]Лист1!G16</f>
        <v>12.7</v>
      </c>
      <c r="H16" s="32">
        <f>[1]Лист1!H16</f>
        <v>5.0999999999999996</v>
      </c>
      <c r="I16" s="32">
        <f>[1]Лист1!I16</f>
        <v>3.96</v>
      </c>
      <c r="J16" s="32">
        <f>[1]Лист1!J16</f>
        <v>113.8</v>
      </c>
      <c r="K16" s="33" t="str">
        <f>[1]Лист1!K16</f>
        <v>54-25м</v>
      </c>
      <c r="L16" s="32" t="str">
        <f>[1]Лист1!L16</f>
        <v>29-00</v>
      </c>
    </row>
    <row r="17" spans="1:12" ht="15" x14ac:dyDescent="0.25">
      <c r="A17" s="27"/>
      <c r="B17" s="28"/>
      <c r="C17" s="29"/>
      <c r="D17" s="34" t="s">
        <v>29</v>
      </c>
      <c r="E17" s="31" t="str">
        <f>[1]Лист1!E17</f>
        <v>Рис отварной</v>
      </c>
      <c r="F17" s="32">
        <f>[1]Лист1!F17</f>
        <v>150</v>
      </c>
      <c r="G17" s="32">
        <f>[1]Лист1!G17</f>
        <v>3.7</v>
      </c>
      <c r="H17" s="32">
        <f>[1]Лист1!H17</f>
        <v>4.8</v>
      </c>
      <c r="I17" s="32">
        <f>[1]Лист1!I17</f>
        <v>36.5</v>
      </c>
      <c r="J17" s="32">
        <f>[1]Лист1!J17</f>
        <v>203.5</v>
      </c>
      <c r="K17" s="33" t="str">
        <f>[1]Лист1!K17</f>
        <v>54-6г</v>
      </c>
      <c r="L17" s="32" t="str">
        <f>[1]Лист1!L17</f>
        <v>6-00</v>
      </c>
    </row>
    <row r="18" spans="1:12" ht="15" x14ac:dyDescent="0.25">
      <c r="A18" s="27"/>
      <c r="B18" s="28"/>
      <c r="C18" s="29"/>
      <c r="D18" s="34" t="s">
        <v>30</v>
      </c>
      <c r="E18" s="31" t="str">
        <f>[1]Лист1!E18</f>
        <v>Компот из сухофруктов</v>
      </c>
      <c r="F18" s="32">
        <f>[1]Лист1!F18</f>
        <v>200</v>
      </c>
      <c r="G18" s="32">
        <f>[1]Лист1!G18</f>
        <v>0.5</v>
      </c>
      <c r="H18" s="32">
        <f>[1]Лист1!H18</f>
        <v>0</v>
      </c>
      <c r="I18" s="32">
        <f>[1]Лист1!I18</f>
        <v>19.8</v>
      </c>
      <c r="J18" s="32">
        <f>[1]Лист1!J18</f>
        <v>81</v>
      </c>
      <c r="K18" s="33" t="str">
        <f>[1]Лист1!K18</f>
        <v>54-1хн</v>
      </c>
      <c r="L18" s="32" t="str">
        <f>[1]Лист1!L18</f>
        <v>10-00</v>
      </c>
    </row>
    <row r="19" spans="1:12" ht="15" x14ac:dyDescent="0.25">
      <c r="A19" s="27"/>
      <c r="B19" s="28"/>
      <c r="C19" s="29"/>
      <c r="D19" s="34" t="s">
        <v>31</v>
      </c>
      <c r="E19" s="31" t="str">
        <f>[1]Лист1!E19</f>
        <v>Хлеб пшеничный</v>
      </c>
      <c r="F19" s="32">
        <f>[1]Лист1!F19</f>
        <v>60</v>
      </c>
      <c r="G19" s="32">
        <f>[1]Лист1!G19</f>
        <v>4.5599999999999996</v>
      </c>
      <c r="H19" s="32">
        <f>[1]Лист1!H19</f>
        <v>0.47</v>
      </c>
      <c r="I19" s="32">
        <f>[1]Лист1!I19</f>
        <v>29.5</v>
      </c>
      <c r="J19" s="32">
        <f>[1]Лист1!J19</f>
        <v>141</v>
      </c>
      <c r="K19" s="33" t="s">
        <v>42</v>
      </c>
      <c r="L19" s="32" t="str">
        <f>[1]Лист1!L19</f>
        <v>6-00</v>
      </c>
    </row>
    <row r="20" spans="1:12" ht="15" x14ac:dyDescent="0.25">
      <c r="A20" s="27"/>
      <c r="B20" s="28"/>
      <c r="C20" s="29"/>
      <c r="D20" s="34" t="s">
        <v>32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5"/>
      <c r="B23" s="36"/>
      <c r="C23" s="37"/>
      <c r="D23" s="38" t="s">
        <v>33</v>
      </c>
      <c r="E23" s="39"/>
      <c r="F23" s="40">
        <f>SUM(F14:F22)</f>
        <v>700</v>
      </c>
      <c r="G23" s="40">
        <f t="shared" ref="G23:J23" si="1">SUM(G14:G22)</f>
        <v>26.159999999999997</v>
      </c>
      <c r="H23" s="40">
        <f t="shared" si="1"/>
        <v>15.33</v>
      </c>
      <c r="I23" s="40">
        <f t="shared" si="1"/>
        <v>99.88</v>
      </c>
      <c r="J23" s="40">
        <f t="shared" si="1"/>
        <v>649.66</v>
      </c>
      <c r="K23" s="41"/>
      <c r="L23" s="40" t="s">
        <v>44</v>
      </c>
    </row>
    <row r="24" spans="1:12" ht="15.75" thickBot="1" x14ac:dyDescent="0.25">
      <c r="A24" s="45">
        <f>A6</f>
        <v>1</v>
      </c>
      <c r="B24" s="46">
        <f>B6</f>
        <v>1</v>
      </c>
      <c r="C24" s="47" t="s">
        <v>4</v>
      </c>
      <c r="D24" s="48"/>
      <c r="E24" s="49"/>
      <c r="F24" s="50">
        <f>F13+F23</f>
        <v>1200</v>
      </c>
      <c r="G24" s="50">
        <f t="shared" ref="G24:J24" si="2">G13+G23</f>
        <v>42.8</v>
      </c>
      <c r="H24" s="50">
        <f t="shared" si="2"/>
        <v>33.75</v>
      </c>
      <c r="I24" s="50">
        <f t="shared" si="2"/>
        <v>165.56</v>
      </c>
      <c r="J24" s="50">
        <f t="shared" si="2"/>
        <v>1144.26</v>
      </c>
      <c r="K24" s="50"/>
      <c r="L24" s="50" t="s">
        <v>45</v>
      </c>
    </row>
    <row r="25" spans="1:12" ht="15" x14ac:dyDescent="0.25">
      <c r="A25" s="51">
        <v>1</v>
      </c>
      <c r="B25" s="28">
        <v>2</v>
      </c>
      <c r="C25" s="22" t="s">
        <v>20</v>
      </c>
      <c r="D25" s="23" t="s">
        <v>21</v>
      </c>
      <c r="E25" s="24" t="str">
        <f>[1]Лист1!E25</f>
        <v>Каша вязкая молочная овсяная</v>
      </c>
      <c r="F25" s="25">
        <f>[1]Лист1!F25</f>
        <v>250</v>
      </c>
      <c r="G25" s="25">
        <f>[1]Лист1!G25</f>
        <v>10.7</v>
      </c>
      <c r="H25" s="25">
        <f>[1]Лист1!H25</f>
        <v>14</v>
      </c>
      <c r="I25" s="25">
        <f>[1]Лист1!I25</f>
        <v>42.85</v>
      </c>
      <c r="J25" s="25">
        <f>[1]Лист1!J25</f>
        <v>341.12</v>
      </c>
      <c r="K25" s="26" t="str">
        <f>[1]Лист1!K25</f>
        <v>54-9к</v>
      </c>
      <c r="L25" s="25" t="str">
        <f>[1]Лист1!L25</f>
        <v>6-00</v>
      </c>
    </row>
    <row r="26" spans="1:12" ht="15" x14ac:dyDescent="0.25">
      <c r="A26" s="51"/>
      <c r="B26" s="28"/>
      <c r="C26" s="29"/>
      <c r="D26" s="30"/>
      <c r="E26" s="31" t="s">
        <v>42</v>
      </c>
      <c r="F26" s="32" t="s">
        <v>42</v>
      </c>
      <c r="G26" s="32" t="s">
        <v>42</v>
      </c>
      <c r="H26" s="32" t="s">
        <v>42</v>
      </c>
      <c r="I26" s="32" t="s">
        <v>42</v>
      </c>
      <c r="J26" s="32" t="s">
        <v>42</v>
      </c>
      <c r="K26" s="33" t="s">
        <v>42</v>
      </c>
      <c r="L26" s="32" t="s">
        <v>42</v>
      </c>
    </row>
    <row r="27" spans="1:12" ht="15" x14ac:dyDescent="0.25">
      <c r="A27" s="51"/>
      <c r="B27" s="28"/>
      <c r="C27" s="29"/>
      <c r="D27" s="34" t="s">
        <v>22</v>
      </c>
      <c r="E27" s="31" t="str">
        <f>[1]Лист1!E27</f>
        <v>Чай с сахаром</v>
      </c>
      <c r="F27" s="32">
        <f>[1]Лист1!F27</f>
        <v>200</v>
      </c>
      <c r="G27" s="32">
        <f>[1]Лист1!G27</f>
        <v>0.2</v>
      </c>
      <c r="H27" s="32">
        <f>[1]Лист1!H27</f>
        <v>0</v>
      </c>
      <c r="I27" s="32">
        <f>[1]Лист1!I27</f>
        <v>6.5</v>
      </c>
      <c r="J27" s="32">
        <f>[1]Лист1!J27</f>
        <v>26.8</v>
      </c>
      <c r="K27" s="33" t="str">
        <f>[1]Лист1!K27</f>
        <v>54-2гн</v>
      </c>
      <c r="L27" s="32" t="str">
        <f>[1]Лист1!L27</f>
        <v>5-00</v>
      </c>
    </row>
    <row r="28" spans="1:12" ht="15" x14ac:dyDescent="0.25">
      <c r="A28" s="51"/>
      <c r="B28" s="28"/>
      <c r="C28" s="29"/>
      <c r="D28" s="34" t="s">
        <v>23</v>
      </c>
      <c r="E28" s="31" t="str">
        <f>[1]Лист1!E28</f>
        <v>Хлеб пшеничный</v>
      </c>
      <c r="F28" s="32">
        <f>[1]Лист1!F28</f>
        <v>60</v>
      </c>
      <c r="G28" s="32">
        <f>[1]Лист1!G28</f>
        <v>4.5599999999999996</v>
      </c>
      <c r="H28" s="32">
        <f>[1]Лист1!H28</f>
        <v>0.47</v>
      </c>
      <c r="I28" s="32">
        <f>[1]Лист1!I28</f>
        <v>29.5</v>
      </c>
      <c r="J28" s="32">
        <f>[1]Лист1!J28</f>
        <v>141</v>
      </c>
      <c r="K28" s="33" t="s">
        <v>42</v>
      </c>
      <c r="L28" s="32" t="str">
        <f>[1]Лист1!L28</f>
        <v>3-00</v>
      </c>
    </row>
    <row r="29" spans="1:12" ht="15" x14ac:dyDescent="0.25">
      <c r="A29" s="51"/>
      <c r="B29" s="28"/>
      <c r="C29" s="29"/>
      <c r="D29" s="34" t="s">
        <v>24</v>
      </c>
      <c r="E29" s="31"/>
      <c r="F29" s="32"/>
      <c r="G29" s="32"/>
      <c r="H29" s="32"/>
      <c r="I29" s="32"/>
      <c r="J29" s="32"/>
      <c r="K29" s="33"/>
      <c r="L29" s="32"/>
    </row>
    <row r="30" spans="1:12" ht="15" x14ac:dyDescent="0.25">
      <c r="A30" s="51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ht="15" x14ac:dyDescent="0.25">
      <c r="A31" s="51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52"/>
      <c r="B32" s="36"/>
      <c r="C32" s="37"/>
      <c r="D32" s="38" t="s">
        <v>33</v>
      </c>
      <c r="E32" s="39"/>
      <c r="F32" s="40">
        <f>SUM(F25:F31)</f>
        <v>510</v>
      </c>
      <c r="G32" s="40">
        <f t="shared" ref="G32" si="3">SUM(G25:G31)</f>
        <v>15.459999999999997</v>
      </c>
      <c r="H32" s="40">
        <f t="shared" ref="H32" si="4">SUM(H25:H31)</f>
        <v>14.47</v>
      </c>
      <c r="I32" s="40">
        <f t="shared" ref="I32" si="5">SUM(I25:I31)</f>
        <v>78.849999999999994</v>
      </c>
      <c r="J32" s="40">
        <f t="shared" ref="J32" si="6">SUM(J25:J31)</f>
        <v>508.92</v>
      </c>
      <c r="K32" s="41"/>
      <c r="L32" s="40" t="s">
        <v>46</v>
      </c>
    </row>
    <row r="33" spans="1:12" ht="15" x14ac:dyDescent="0.25">
      <c r="A33" s="43">
        <f>A25</f>
        <v>1</v>
      </c>
      <c r="B33" s="43">
        <f>B25</f>
        <v>2</v>
      </c>
      <c r="C33" s="44" t="s">
        <v>25</v>
      </c>
      <c r="D33" s="34" t="s">
        <v>26</v>
      </c>
      <c r="E33" s="31"/>
      <c r="F33" s="32"/>
      <c r="G33" s="32"/>
      <c r="H33" s="32"/>
      <c r="I33" s="32"/>
      <c r="J33" s="32"/>
      <c r="K33" s="33"/>
      <c r="L33" s="32"/>
    </row>
    <row r="34" spans="1:12" ht="15" x14ac:dyDescent="0.25">
      <c r="A34" s="51"/>
      <c r="B34" s="28"/>
      <c r="C34" s="29"/>
      <c r="D34" s="34" t="s">
        <v>27</v>
      </c>
      <c r="E34" s="31" t="str">
        <f>[1]Лист1!E34</f>
        <v>Рассольник «Домашний»</v>
      </c>
      <c r="F34" s="32">
        <f>[1]Лист1!F34</f>
        <v>200</v>
      </c>
      <c r="G34" s="32">
        <f>[1]Лист1!G34</f>
        <v>4.58</v>
      </c>
      <c r="H34" s="32">
        <f>[1]Лист1!H34</f>
        <v>5.74</v>
      </c>
      <c r="I34" s="32">
        <f>[1]Лист1!I34</f>
        <v>11.58</v>
      </c>
      <c r="J34" s="32">
        <f>[1]Лист1!J34</f>
        <v>116.1</v>
      </c>
      <c r="K34" s="33" t="str">
        <f>[1]Лист1!K34</f>
        <v>54-4с</v>
      </c>
      <c r="L34" s="32" t="str">
        <f>[1]Лист1!L34</f>
        <v>10-00</v>
      </c>
    </row>
    <row r="35" spans="1:12" ht="15" x14ac:dyDescent="0.25">
      <c r="A35" s="51"/>
      <c r="B35" s="28"/>
      <c r="C35" s="29"/>
      <c r="D35" s="34" t="s">
        <v>28</v>
      </c>
      <c r="E35" s="31" t="str">
        <f>[1]Лист1!E35</f>
        <v>Рыба тушеная в томате с овощами (минтай)</v>
      </c>
      <c r="F35" s="32">
        <f>[1]Лист1!F35</f>
        <v>90</v>
      </c>
      <c r="G35" s="32">
        <f>[1]Лист1!G35</f>
        <v>14.5</v>
      </c>
      <c r="H35" s="32">
        <f>[1]Лист1!H35</f>
        <v>10.199999999999999</v>
      </c>
      <c r="I35" s="32">
        <f>[1]Лист1!I35</f>
        <v>5.7</v>
      </c>
      <c r="J35" s="32">
        <f>[1]Лист1!J35</f>
        <v>171.9</v>
      </c>
      <c r="K35" s="33" t="str">
        <f>[1]Лист1!K35</f>
        <v>54-11р</v>
      </c>
      <c r="L35" s="32" t="str">
        <f>[1]Лист1!L35</f>
        <v>33-00</v>
      </c>
    </row>
    <row r="36" spans="1:12" ht="15" x14ac:dyDescent="0.25">
      <c r="A36" s="51"/>
      <c r="B36" s="28"/>
      <c r="C36" s="29"/>
      <c r="D36" s="34" t="s">
        <v>29</v>
      </c>
      <c r="E36" s="31" t="str">
        <f>[1]Лист1!E36</f>
        <v>Картофельное пюре</v>
      </c>
      <c r="F36" s="32">
        <f>[1]Лист1!F36</f>
        <v>150</v>
      </c>
      <c r="G36" s="32">
        <f>[1]Лист1!G36</f>
        <v>3.2</v>
      </c>
      <c r="H36" s="32">
        <f>[1]Лист1!H36</f>
        <v>5.2</v>
      </c>
      <c r="I36" s="32">
        <f>[1]Лист1!I36</f>
        <v>19.8</v>
      </c>
      <c r="J36" s="32">
        <f>[1]Лист1!J36</f>
        <v>139.4</v>
      </c>
      <c r="K36" s="33" t="str">
        <f>[1]Лист1!K36</f>
        <v>54-11г</v>
      </c>
      <c r="L36" s="32" t="str">
        <f>[1]Лист1!L36</f>
        <v>12-00</v>
      </c>
    </row>
    <row r="37" spans="1:12" ht="15" x14ac:dyDescent="0.25">
      <c r="A37" s="51"/>
      <c r="B37" s="28"/>
      <c r="C37" s="29"/>
      <c r="D37" s="34" t="s">
        <v>30</v>
      </c>
      <c r="E37" s="31" t="str">
        <f>[1]Лист1!E37</f>
        <v>Компот из сухофруктов</v>
      </c>
      <c r="F37" s="32">
        <f>[1]Лист1!F37</f>
        <v>200</v>
      </c>
      <c r="G37" s="32">
        <f>[1]Лист1!G37</f>
        <v>0.5</v>
      </c>
      <c r="H37" s="32">
        <f>[1]Лист1!H37</f>
        <v>0</v>
      </c>
      <c r="I37" s="32">
        <f>[1]Лист1!I37</f>
        <v>19.8</v>
      </c>
      <c r="J37" s="32">
        <f>[1]Лист1!J37</f>
        <v>81</v>
      </c>
      <c r="K37" s="33" t="str">
        <f>[1]Лист1!K37</f>
        <v>54-1хн</v>
      </c>
      <c r="L37" s="32" t="str">
        <f>[1]Лист1!L37</f>
        <v>10-00</v>
      </c>
    </row>
    <row r="38" spans="1:12" ht="15" x14ac:dyDescent="0.25">
      <c r="A38" s="51"/>
      <c r="B38" s="28"/>
      <c r="C38" s="29"/>
      <c r="D38" s="34" t="s">
        <v>31</v>
      </c>
      <c r="E38" s="31" t="str">
        <f>[1]Лист1!E38</f>
        <v>Хлеб пшеничный</v>
      </c>
      <c r="F38" s="32">
        <f>[1]Лист1!F38</f>
        <v>60</v>
      </c>
      <c r="G38" s="32">
        <f>[1]Лист1!G38</f>
        <v>4.5599999999999996</v>
      </c>
      <c r="H38" s="32">
        <f>[1]Лист1!H38</f>
        <v>0.47</v>
      </c>
      <c r="I38" s="32">
        <f>[1]Лист1!I38</f>
        <v>29.5</v>
      </c>
      <c r="J38" s="32">
        <f>[1]Лист1!J38</f>
        <v>141</v>
      </c>
      <c r="K38" s="33" t="s">
        <v>42</v>
      </c>
      <c r="L38" s="32" t="str">
        <f>[1]Лист1!L38</f>
        <v>6-00</v>
      </c>
    </row>
    <row r="39" spans="1:12" ht="15" x14ac:dyDescent="0.25">
      <c r="A39" s="51"/>
      <c r="B39" s="28"/>
      <c r="C39" s="29"/>
      <c r="D39" s="34" t="s">
        <v>32</v>
      </c>
      <c r="E39" s="31"/>
      <c r="F39" s="32"/>
      <c r="G39" s="32"/>
      <c r="H39" s="32"/>
      <c r="I39" s="32"/>
      <c r="J39" s="32"/>
      <c r="K39" s="33"/>
      <c r="L39" s="32"/>
    </row>
    <row r="40" spans="1:12" ht="15" x14ac:dyDescent="0.25">
      <c r="A40" s="51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ht="15" x14ac:dyDescent="0.25">
      <c r="A41" s="51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ht="15" x14ac:dyDescent="0.25">
      <c r="A42" s="52"/>
      <c r="B42" s="36"/>
      <c r="C42" s="37"/>
      <c r="D42" s="38" t="s">
        <v>33</v>
      </c>
      <c r="E42" s="39"/>
      <c r="F42" s="40">
        <f>SUM(F33:F41)</f>
        <v>700</v>
      </c>
      <c r="G42" s="40">
        <f t="shared" ref="G42" si="7">SUM(G33:G41)</f>
        <v>27.339999999999996</v>
      </c>
      <c r="H42" s="40">
        <f t="shared" ref="H42" si="8">SUM(H33:H41)</f>
        <v>21.61</v>
      </c>
      <c r="I42" s="40">
        <f t="shared" ref="I42" si="9">SUM(I33:I41)</f>
        <v>86.38</v>
      </c>
      <c r="J42" s="40">
        <f t="shared" ref="J42" si="10">SUM(J33:J41)</f>
        <v>649.4</v>
      </c>
      <c r="K42" s="41"/>
      <c r="L42" s="40" t="s">
        <v>47</v>
      </c>
    </row>
    <row r="43" spans="1:12" ht="15.75" customHeight="1" thickBot="1" x14ac:dyDescent="0.25">
      <c r="A43" s="53">
        <f>A25</f>
        <v>1</v>
      </c>
      <c r="B43" s="53">
        <f>B25</f>
        <v>2</v>
      </c>
      <c r="C43" s="47" t="s">
        <v>4</v>
      </c>
      <c r="D43" s="48"/>
      <c r="E43" s="49"/>
      <c r="F43" s="50">
        <f>F32+F42</f>
        <v>1210</v>
      </c>
      <c r="G43" s="50">
        <f t="shared" ref="G43" si="11">G32+G42</f>
        <v>42.8</v>
      </c>
      <c r="H43" s="50">
        <f t="shared" ref="H43" si="12">H32+H42</f>
        <v>36.08</v>
      </c>
      <c r="I43" s="50">
        <f t="shared" ref="I43" si="13">I32+I42</f>
        <v>165.23</v>
      </c>
      <c r="J43" s="50">
        <f t="shared" ref="J43" si="14">J32+J42</f>
        <v>1158.32</v>
      </c>
      <c r="K43" s="50"/>
      <c r="L43" s="50" t="s">
        <v>45</v>
      </c>
    </row>
    <row r="44" spans="1:12" ht="15" x14ac:dyDescent="0.25">
      <c r="A44" s="20">
        <v>1</v>
      </c>
      <c r="B44" s="21">
        <v>3</v>
      </c>
      <c r="C44" s="22" t="s">
        <v>20</v>
      </c>
      <c r="D44" s="23" t="s">
        <v>21</v>
      </c>
      <c r="E44" s="24" t="str">
        <f>[1]Лист1!E44</f>
        <v xml:space="preserve">Каша вязкая молочная ячневая </v>
      </c>
      <c r="F44" s="25">
        <f>[1]Лист1!F44</f>
        <v>250</v>
      </c>
      <c r="G44" s="25">
        <f>[1]Лист1!G44</f>
        <v>9.1</v>
      </c>
      <c r="H44" s="25">
        <f>[1]Лист1!H44</f>
        <v>11.6</v>
      </c>
      <c r="I44" s="25">
        <f>[1]Лист1!I44</f>
        <v>42.5</v>
      </c>
      <c r="J44" s="25">
        <f>[1]Лист1!J44</f>
        <v>311.39999999999998</v>
      </c>
      <c r="K44" s="26" t="str">
        <f>[1]Лист1!K44</f>
        <v>54-21к</v>
      </c>
      <c r="L44" s="25" t="str">
        <f>[1]Лист1!L44</f>
        <v>5-00</v>
      </c>
    </row>
    <row r="45" spans="1:12" ht="15" x14ac:dyDescent="0.25">
      <c r="A45" s="27"/>
      <c r="B45" s="28"/>
      <c r="C45" s="29"/>
      <c r="D45" s="30"/>
      <c r="E45" s="31" t="s">
        <v>42</v>
      </c>
      <c r="F45" s="32" t="s">
        <v>42</v>
      </c>
      <c r="G45" s="32" t="s">
        <v>42</v>
      </c>
      <c r="H45" s="32" t="s">
        <v>42</v>
      </c>
      <c r="I45" s="32" t="s">
        <v>42</v>
      </c>
      <c r="J45" s="32" t="s">
        <v>42</v>
      </c>
      <c r="K45" s="33" t="s">
        <v>42</v>
      </c>
      <c r="L45" s="32" t="s">
        <v>42</v>
      </c>
    </row>
    <row r="46" spans="1:12" ht="15" x14ac:dyDescent="0.25">
      <c r="A46" s="27"/>
      <c r="B46" s="28"/>
      <c r="C46" s="29"/>
      <c r="D46" s="34" t="s">
        <v>22</v>
      </c>
      <c r="E46" s="31" t="str">
        <f>[1]Лист1!E46</f>
        <v>Кофейный напиток с молоком</v>
      </c>
      <c r="F46" s="32">
        <f>[1]Лист1!F46</f>
        <v>200</v>
      </c>
      <c r="G46" s="32">
        <f>[1]Лист1!G46</f>
        <v>3.8</v>
      </c>
      <c r="H46" s="32">
        <f>[1]Лист1!H46</f>
        <v>2.9</v>
      </c>
      <c r="I46" s="32">
        <f>[1]Лист1!I46</f>
        <v>11.3</v>
      </c>
      <c r="J46" s="32">
        <f>[1]Лист1!J46</f>
        <v>86</v>
      </c>
      <c r="K46" s="33" t="str">
        <f>[1]Лист1!K46</f>
        <v>54-23гн</v>
      </c>
      <c r="L46" s="32" t="str">
        <f>[1]Лист1!L46</f>
        <v>5-00</v>
      </c>
    </row>
    <row r="47" spans="1:12" ht="15" x14ac:dyDescent="0.25">
      <c r="A47" s="27"/>
      <c r="B47" s="28"/>
      <c r="C47" s="29"/>
      <c r="D47" s="34" t="s">
        <v>23</v>
      </c>
      <c r="E47" s="31" t="str">
        <f>[1]Лист1!E47</f>
        <v>Хлеб пшеничный</v>
      </c>
      <c r="F47" s="32">
        <f>[1]Лист1!F47</f>
        <v>60</v>
      </c>
      <c r="G47" s="32">
        <f>[1]Лист1!G47</f>
        <v>4.5599999999999996</v>
      </c>
      <c r="H47" s="32">
        <f>[1]Лист1!H47</f>
        <v>0.47</v>
      </c>
      <c r="I47" s="32">
        <f>[1]Лист1!I47</f>
        <v>29.5</v>
      </c>
      <c r="J47" s="32">
        <f>[1]Лист1!J47</f>
        <v>141</v>
      </c>
      <c r="K47" s="33" t="s">
        <v>42</v>
      </c>
      <c r="L47" s="32" t="str">
        <f>[1]Лист1!L47</f>
        <v>3-00</v>
      </c>
    </row>
    <row r="48" spans="1:12" ht="15" x14ac:dyDescent="0.25">
      <c r="A48" s="27"/>
      <c r="B48" s="28"/>
      <c r="C48" s="29"/>
      <c r="D48" s="34" t="s">
        <v>24</v>
      </c>
      <c r="E48" s="31"/>
      <c r="F48" s="32"/>
      <c r="G48" s="32"/>
      <c r="H48" s="32"/>
      <c r="I48" s="32"/>
      <c r="J48" s="32"/>
      <c r="K48" s="33"/>
      <c r="L48" s="32"/>
    </row>
    <row r="49" spans="1:12" ht="15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ht="15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ht="15" x14ac:dyDescent="0.25">
      <c r="A51" s="35"/>
      <c r="B51" s="36"/>
      <c r="C51" s="37"/>
      <c r="D51" s="38" t="s">
        <v>33</v>
      </c>
      <c r="E51" s="39"/>
      <c r="F51" s="40">
        <f>SUM(F44:F50)</f>
        <v>510</v>
      </c>
      <c r="G51" s="40">
        <f t="shared" ref="G51" si="15">SUM(G44:G50)</f>
        <v>17.459999999999997</v>
      </c>
      <c r="H51" s="40">
        <f t="shared" ref="H51" si="16">SUM(H44:H50)</f>
        <v>14.97</v>
      </c>
      <c r="I51" s="40">
        <f t="shared" ref="I51" si="17">SUM(I44:I50)</f>
        <v>83.3</v>
      </c>
      <c r="J51" s="40">
        <f t="shared" ref="J51" si="18">SUM(J44:J50)</f>
        <v>538.4</v>
      </c>
      <c r="K51" s="41"/>
      <c r="L51" s="40" t="s">
        <v>48</v>
      </c>
    </row>
    <row r="52" spans="1:12" ht="15" x14ac:dyDescent="0.25">
      <c r="A52" s="42">
        <f>A44</f>
        <v>1</v>
      </c>
      <c r="B52" s="43">
        <f>B44</f>
        <v>3</v>
      </c>
      <c r="C52" s="44" t="s">
        <v>25</v>
      </c>
      <c r="D52" s="34" t="s">
        <v>26</v>
      </c>
      <c r="E52" s="31" t="str">
        <f>[1]Лист1!E52</f>
        <v>Винегрет с растительным маслом</v>
      </c>
      <c r="F52" s="32">
        <f>[1]Лист1!F52</f>
        <v>60</v>
      </c>
      <c r="G52" s="32">
        <f>[1]Лист1!G52</f>
        <v>0.6</v>
      </c>
      <c r="H52" s="32">
        <f>[1]Лист1!H52</f>
        <v>5.3</v>
      </c>
      <c r="I52" s="32">
        <f>[1]Лист1!I52</f>
        <v>4.0999999999999996</v>
      </c>
      <c r="J52" s="32">
        <f>[1]Лист1!J52</f>
        <v>67.099999999999994</v>
      </c>
      <c r="K52" s="33" t="str">
        <f>[1]Лист1!K52</f>
        <v>54-16з</v>
      </c>
      <c r="L52" s="32" t="str">
        <f>[1]Лист1!L52</f>
        <v>8-00</v>
      </c>
    </row>
    <row r="53" spans="1:12" ht="15" x14ac:dyDescent="0.25">
      <c r="A53" s="27"/>
      <c r="B53" s="28"/>
      <c r="C53" s="29"/>
      <c r="D53" s="34" t="s">
        <v>27</v>
      </c>
      <c r="E53" s="31" t="str">
        <f>[1]Лист1!E53</f>
        <v>Щи из свежей капусты со сметаной</v>
      </c>
      <c r="F53" s="32">
        <f>[1]Лист1!F53</f>
        <v>200</v>
      </c>
      <c r="G53" s="32">
        <f>[1]Лист1!G53</f>
        <v>4.62</v>
      </c>
      <c r="H53" s="32">
        <f>[1]Лист1!H53</f>
        <v>5.62</v>
      </c>
      <c r="I53" s="32">
        <f>[1]Лист1!I53</f>
        <v>5.72</v>
      </c>
      <c r="J53" s="32">
        <f>[1]Лист1!J53</f>
        <v>92.2</v>
      </c>
      <c r="K53" s="33" t="str">
        <f>[1]Лист1!K53</f>
        <v>54-1с</v>
      </c>
      <c r="L53" s="32" t="str">
        <f>[1]Лист1!L53</f>
        <v>11-00</v>
      </c>
    </row>
    <row r="54" spans="1:12" ht="15" x14ac:dyDescent="0.25">
      <c r="A54" s="27"/>
      <c r="B54" s="28"/>
      <c r="C54" s="29"/>
      <c r="D54" s="34" t="s">
        <v>28</v>
      </c>
      <c r="E54" s="31" t="str">
        <f>[1]Лист1!E54</f>
        <v>Биточек из курицы</v>
      </c>
      <c r="F54" s="32">
        <f>[1]Лист1!F54</f>
        <v>90</v>
      </c>
      <c r="G54" s="32">
        <f>[1]Лист1!G54</f>
        <v>17.28</v>
      </c>
      <c r="H54" s="32">
        <f>[1]Лист1!H54</f>
        <v>3.84</v>
      </c>
      <c r="I54" s="32">
        <f>[1]Лист1!I54</f>
        <v>12.12</v>
      </c>
      <c r="J54" s="32">
        <f>[1]Лист1!J54</f>
        <v>151.68</v>
      </c>
      <c r="K54" s="33" t="str">
        <f>[1]Лист1!K54</f>
        <v>54-23м</v>
      </c>
      <c r="L54" s="32" t="str">
        <f>[1]Лист1!L54</f>
        <v>35-00</v>
      </c>
    </row>
    <row r="55" spans="1:12" ht="15" x14ac:dyDescent="0.25">
      <c r="A55" s="27"/>
      <c r="B55" s="28"/>
      <c r="C55" s="29"/>
      <c r="D55" s="34" t="s">
        <v>29</v>
      </c>
      <c r="E55" s="31" t="str">
        <f>[1]Лист1!E55</f>
        <v xml:space="preserve">Макароны отварные </v>
      </c>
      <c r="F55" s="32">
        <f>[1]Лист1!F55</f>
        <v>150</v>
      </c>
      <c r="G55" s="32">
        <f>[1]Лист1!G55</f>
        <v>5.4</v>
      </c>
      <c r="H55" s="32">
        <f>[1]Лист1!H55</f>
        <v>4.9000000000000004</v>
      </c>
      <c r="I55" s="32">
        <f>[1]Лист1!I55</f>
        <v>32.799999999999997</v>
      </c>
      <c r="J55" s="32">
        <f>[1]Лист1!J55</f>
        <v>196.8</v>
      </c>
      <c r="K55" s="33" t="str">
        <f>[1]Лист1!K55</f>
        <v>54-1г</v>
      </c>
      <c r="L55" s="32" t="str">
        <f>[1]Лист1!L55</f>
        <v>10-00</v>
      </c>
    </row>
    <row r="56" spans="1:12" ht="15" x14ac:dyDescent="0.25">
      <c r="A56" s="27"/>
      <c r="B56" s="28"/>
      <c r="C56" s="29"/>
      <c r="D56" s="34" t="s">
        <v>30</v>
      </c>
      <c r="E56" s="31" t="str">
        <f>[1]Лист1!E56</f>
        <v>Компот из сухофруктов</v>
      </c>
      <c r="F56" s="32">
        <f>[1]Лист1!F56</f>
        <v>200</v>
      </c>
      <c r="G56" s="32">
        <f>[1]Лист1!G56</f>
        <v>0.5</v>
      </c>
      <c r="H56" s="32">
        <f>[1]Лист1!H56</f>
        <v>0</v>
      </c>
      <c r="I56" s="32">
        <f>[1]Лист1!I56</f>
        <v>19.8</v>
      </c>
      <c r="J56" s="32">
        <f>[1]Лист1!J56</f>
        <v>81</v>
      </c>
      <c r="K56" s="33" t="str">
        <f>[1]Лист1!K56</f>
        <v>54-1хн</v>
      </c>
      <c r="L56" s="32" t="str">
        <f>[1]Лист1!L56</f>
        <v>5-00</v>
      </c>
    </row>
    <row r="57" spans="1:12" ht="15" x14ac:dyDescent="0.25">
      <c r="A57" s="27"/>
      <c r="B57" s="28"/>
      <c r="C57" s="29"/>
      <c r="D57" s="34" t="s">
        <v>31</v>
      </c>
      <c r="E57" s="31" t="str">
        <f>[1]Лист1!E57</f>
        <v>Хлеб пшеничный</v>
      </c>
      <c r="F57" s="32">
        <f>[1]Лист1!F57</f>
        <v>40</v>
      </c>
      <c r="G57" s="32">
        <f>[1]Лист1!G57</f>
        <v>3.04</v>
      </c>
      <c r="H57" s="32">
        <f>[1]Лист1!H57</f>
        <v>0.32</v>
      </c>
      <c r="I57" s="32">
        <f>[1]Лист1!I57</f>
        <v>19.68</v>
      </c>
      <c r="J57" s="32">
        <f>[1]Лист1!J57</f>
        <v>94</v>
      </c>
      <c r="K57" s="33" t="s">
        <v>42</v>
      </c>
      <c r="L57" s="32" t="str">
        <f>[1]Лист1!L57</f>
        <v>3-00</v>
      </c>
    </row>
    <row r="58" spans="1:12" ht="15" x14ac:dyDescent="0.25">
      <c r="A58" s="27"/>
      <c r="B58" s="28"/>
      <c r="C58" s="29"/>
      <c r="D58" s="34" t="s">
        <v>32</v>
      </c>
      <c r="E58" s="31"/>
      <c r="F58" s="32"/>
      <c r="G58" s="32"/>
      <c r="H58" s="32"/>
      <c r="I58" s="32"/>
      <c r="J58" s="32"/>
      <c r="K58" s="33"/>
      <c r="L58" s="32"/>
    </row>
    <row r="59" spans="1:12" ht="15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ht="15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ht="15" x14ac:dyDescent="0.25">
      <c r="A61" s="35"/>
      <c r="B61" s="36"/>
      <c r="C61" s="37"/>
      <c r="D61" s="38" t="s">
        <v>33</v>
      </c>
      <c r="E61" s="39"/>
      <c r="F61" s="40">
        <f>SUM(F52:F60)</f>
        <v>740</v>
      </c>
      <c r="G61" s="40">
        <f t="shared" ref="G61" si="19">SUM(G52:G60)</f>
        <v>31.439999999999998</v>
      </c>
      <c r="H61" s="40">
        <f t="shared" ref="H61" si="20">SUM(H52:H60)</f>
        <v>19.98</v>
      </c>
      <c r="I61" s="40">
        <f t="shared" ref="I61" si="21">SUM(I52:I60)</f>
        <v>94.22</v>
      </c>
      <c r="J61" s="40">
        <f t="shared" ref="J61" si="22">SUM(J52:J60)</f>
        <v>682.78</v>
      </c>
      <c r="K61" s="41"/>
      <c r="L61" s="40" t="s">
        <v>49</v>
      </c>
    </row>
    <row r="62" spans="1:12" ht="15.75" customHeight="1" thickBot="1" x14ac:dyDescent="0.25">
      <c r="A62" s="45">
        <f>A44</f>
        <v>1</v>
      </c>
      <c r="B62" s="46">
        <f>B44</f>
        <v>3</v>
      </c>
      <c r="C62" s="47" t="s">
        <v>4</v>
      </c>
      <c r="D62" s="48"/>
      <c r="E62" s="49"/>
      <c r="F62" s="50">
        <f>F51+F61</f>
        <v>1250</v>
      </c>
      <c r="G62" s="50">
        <f t="shared" ref="G62" si="23">G51+G61</f>
        <v>48.899999999999991</v>
      </c>
      <c r="H62" s="50">
        <f t="shared" ref="H62" si="24">H51+H61</f>
        <v>34.950000000000003</v>
      </c>
      <c r="I62" s="50">
        <f t="shared" ref="I62" si="25">I51+I61</f>
        <v>177.51999999999998</v>
      </c>
      <c r="J62" s="50">
        <f t="shared" ref="J62" si="26">J51+J61</f>
        <v>1221.1799999999998</v>
      </c>
      <c r="K62" s="50"/>
      <c r="L62" s="50" t="s">
        <v>45</v>
      </c>
    </row>
    <row r="63" spans="1:12" ht="15" x14ac:dyDescent="0.25">
      <c r="A63" s="20">
        <v>1</v>
      </c>
      <c r="B63" s="21">
        <v>4</v>
      </c>
      <c r="C63" s="22" t="s">
        <v>20</v>
      </c>
      <c r="D63" s="23" t="s">
        <v>21</v>
      </c>
      <c r="E63" s="24" t="str">
        <f>[1]Лист1!E63</f>
        <v>Омлет натуральный</v>
      </c>
      <c r="F63" s="25">
        <f>[1]Лист1!F63</f>
        <v>150</v>
      </c>
      <c r="G63" s="25">
        <f>[1]Лист1!G63</f>
        <v>12.7</v>
      </c>
      <c r="H63" s="25">
        <f>[1]Лист1!H63</f>
        <v>18</v>
      </c>
      <c r="I63" s="25">
        <f>[1]Лист1!I63</f>
        <v>3.3</v>
      </c>
      <c r="J63" s="25">
        <f>[1]Лист1!J63</f>
        <v>225.5</v>
      </c>
      <c r="K63" s="26" t="str">
        <f>[1]Лист1!K63</f>
        <v>54-1о</v>
      </c>
      <c r="L63" s="25" t="str">
        <f>[1]Лист1!L63</f>
        <v>10-00</v>
      </c>
    </row>
    <row r="64" spans="1:12" ht="15" x14ac:dyDescent="0.25">
      <c r="A64" s="27"/>
      <c r="B64" s="28"/>
      <c r="C64" s="29"/>
      <c r="D64" s="30" t="s">
        <v>21</v>
      </c>
      <c r="E64" s="31" t="s">
        <v>42</v>
      </c>
      <c r="F64" s="32" t="s">
        <v>42</v>
      </c>
      <c r="G64" s="32" t="s">
        <v>42</v>
      </c>
      <c r="H64" s="32" t="s">
        <v>42</v>
      </c>
      <c r="I64" s="32" t="s">
        <v>42</v>
      </c>
      <c r="J64" s="32" t="s">
        <v>42</v>
      </c>
      <c r="K64" s="33" t="s">
        <v>42</v>
      </c>
      <c r="L64" s="32" t="s">
        <v>42</v>
      </c>
    </row>
    <row r="65" spans="1:12" ht="15" x14ac:dyDescent="0.25">
      <c r="A65" s="27"/>
      <c r="B65" s="28"/>
      <c r="C65" s="29"/>
      <c r="D65" s="34" t="s">
        <v>22</v>
      </c>
      <c r="E65" s="31" t="str">
        <f>[1]Лист1!E65</f>
        <v>Кисель</v>
      </c>
      <c r="F65" s="32">
        <f>[1]Лист1!F65</f>
        <v>200</v>
      </c>
      <c r="G65" s="32">
        <f>[1]Лист1!G65</f>
        <v>1.36</v>
      </c>
      <c r="H65" s="32">
        <f>[1]Лист1!H65</f>
        <v>0</v>
      </c>
      <c r="I65" s="32">
        <f>[1]Лист1!I65</f>
        <v>29.2</v>
      </c>
      <c r="J65" s="32">
        <f>[1]Лист1!J65</f>
        <v>121.52</v>
      </c>
      <c r="K65" s="33">
        <f>[1]Лист1!K65</f>
        <v>517</v>
      </c>
      <c r="L65" s="32" t="str">
        <f>[1]Лист1!L65</f>
        <v>2-00</v>
      </c>
    </row>
    <row r="66" spans="1:12" ht="15" x14ac:dyDescent="0.25">
      <c r="A66" s="27"/>
      <c r="B66" s="28"/>
      <c r="C66" s="29"/>
      <c r="D66" s="34" t="s">
        <v>23</v>
      </c>
      <c r="E66" s="31" t="str">
        <f>[1]Лист1!E66</f>
        <v>Хлеб пшеничный</v>
      </c>
      <c r="F66" s="32">
        <f>[1]Лист1!F66</f>
        <v>40</v>
      </c>
      <c r="G66" s="32">
        <f>[1]Лист1!G66</f>
        <v>3.04</v>
      </c>
      <c r="H66" s="32">
        <f>[1]Лист1!H66</f>
        <v>0.32</v>
      </c>
      <c r="I66" s="32">
        <f>[1]Лист1!I66</f>
        <v>19.68</v>
      </c>
      <c r="J66" s="32">
        <f>[1]Лист1!J66</f>
        <v>94</v>
      </c>
      <c r="K66" s="33" t="s">
        <v>42</v>
      </c>
      <c r="L66" s="32" t="str">
        <f>[1]Лист1!L66</f>
        <v>3-00</v>
      </c>
    </row>
    <row r="67" spans="1:12" ht="15" x14ac:dyDescent="0.25">
      <c r="A67" s="27"/>
      <c r="B67" s="28"/>
      <c r="C67" s="29"/>
      <c r="D67" s="34" t="s">
        <v>24</v>
      </c>
      <c r="E67" s="31" t="str">
        <f>[1]Лист1!E67</f>
        <v>Фрукт(Яблоко)</v>
      </c>
      <c r="F67" s="32">
        <f>[1]Лист1!F67</f>
        <v>120</v>
      </c>
      <c r="G67" s="32">
        <f>[1]Лист1!G67</f>
        <v>0.5</v>
      </c>
      <c r="H67" s="32">
        <f>[1]Лист1!H67</f>
        <v>0.5</v>
      </c>
      <c r="I67" s="32">
        <f>[1]Лист1!I67</f>
        <v>12.8</v>
      </c>
      <c r="J67" s="32">
        <f>[1]Лист1!J67</f>
        <v>57.7</v>
      </c>
      <c r="K67" s="33" t="s">
        <v>42</v>
      </c>
      <c r="L67" s="32" t="str">
        <f>[1]Лист1!L67</f>
        <v>12-00</v>
      </c>
    </row>
    <row r="68" spans="1:12" ht="15" x14ac:dyDescent="0.2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ht="15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ht="15" x14ac:dyDescent="0.25">
      <c r="A70" s="35"/>
      <c r="B70" s="36"/>
      <c r="C70" s="37"/>
      <c r="D70" s="38" t="s">
        <v>33</v>
      </c>
      <c r="E70" s="39"/>
      <c r="F70" s="40">
        <f>SUM(F63:F69)</f>
        <v>510</v>
      </c>
      <c r="G70" s="40">
        <f t="shared" ref="G70" si="27">SUM(G63:G69)</f>
        <v>17.599999999999998</v>
      </c>
      <c r="H70" s="40">
        <f t="shared" ref="H70" si="28">SUM(H63:H69)</f>
        <v>18.82</v>
      </c>
      <c r="I70" s="40">
        <f t="shared" ref="I70" si="29">SUM(I63:I69)</f>
        <v>64.98</v>
      </c>
      <c r="J70" s="40">
        <f t="shared" ref="J70" si="30">SUM(J63:J69)</f>
        <v>498.71999999999997</v>
      </c>
      <c r="K70" s="41"/>
      <c r="L70" s="40" t="s">
        <v>50</v>
      </c>
    </row>
    <row r="71" spans="1:12" ht="15" x14ac:dyDescent="0.25">
      <c r="A71" s="42">
        <f>A63</f>
        <v>1</v>
      </c>
      <c r="B71" s="43">
        <f>B63</f>
        <v>4</v>
      </c>
      <c r="C71" s="44" t="s">
        <v>25</v>
      </c>
      <c r="D71" s="34" t="s">
        <v>26</v>
      </c>
      <c r="E71" s="31"/>
      <c r="F71" s="32"/>
      <c r="G71" s="32"/>
      <c r="H71" s="32"/>
      <c r="I71" s="32"/>
      <c r="J71" s="32"/>
      <c r="K71" s="33"/>
      <c r="L71" s="32"/>
    </row>
    <row r="72" spans="1:12" ht="15" x14ac:dyDescent="0.25">
      <c r="A72" s="27"/>
      <c r="B72" s="28"/>
      <c r="C72" s="29"/>
      <c r="D72" s="34" t="s">
        <v>27</v>
      </c>
      <c r="E72" s="31" t="str">
        <f>[1]Лист1!E72</f>
        <v>Суп гороховый</v>
      </c>
      <c r="F72" s="32">
        <f>[1]Лист1!F72</f>
        <v>200</v>
      </c>
      <c r="G72" s="32">
        <f>[1]Лист1!G72</f>
        <v>6.68</v>
      </c>
      <c r="H72" s="32">
        <f>[1]Лист1!H72</f>
        <v>4.5999999999999996</v>
      </c>
      <c r="I72" s="32">
        <f>[1]Лист1!I72</f>
        <v>16.28</v>
      </c>
      <c r="J72" s="32">
        <f>[1]Лист1!J72</f>
        <v>133.13999999999999</v>
      </c>
      <c r="K72" s="33" t="str">
        <f>[1]Лист1!K72</f>
        <v>54-8с</v>
      </c>
      <c r="L72" s="32" t="str">
        <f>[1]Лист1!L72</f>
        <v>10-00</v>
      </c>
    </row>
    <row r="73" spans="1:12" ht="15" x14ac:dyDescent="0.25">
      <c r="A73" s="27"/>
      <c r="B73" s="28"/>
      <c r="C73" s="29"/>
      <c r="D73" s="34" t="s">
        <v>28</v>
      </c>
      <c r="E73" s="31" t="str">
        <f>[1]Лист1!E73</f>
        <v>Курица тушеная с морковью</v>
      </c>
      <c r="F73" s="32">
        <f>[1]Лист1!F73</f>
        <v>90</v>
      </c>
      <c r="G73" s="32">
        <f>[1]Лист1!G73</f>
        <v>12.7</v>
      </c>
      <c r="H73" s="32">
        <f>[1]Лист1!H73</f>
        <v>5.0999999999999996</v>
      </c>
      <c r="I73" s="32">
        <f>[1]Лист1!I73</f>
        <v>3.96</v>
      </c>
      <c r="J73" s="32">
        <f>[1]Лист1!J73</f>
        <v>113.8</v>
      </c>
      <c r="K73" s="33" t="str">
        <f>[1]Лист1!K73</f>
        <v>54-25м</v>
      </c>
      <c r="L73" s="32" t="str">
        <f>[1]Лист1!L73</f>
        <v>29-00</v>
      </c>
    </row>
    <row r="74" spans="1:12" ht="15" x14ac:dyDescent="0.25">
      <c r="A74" s="27"/>
      <c r="B74" s="28"/>
      <c r="C74" s="29"/>
      <c r="D74" s="34" t="s">
        <v>29</v>
      </c>
      <c r="E74" s="31" t="str">
        <f>[1]Лист1!E74</f>
        <v>Каша гречневая рассыпчатая</v>
      </c>
      <c r="F74" s="32">
        <f>[1]Лист1!F74</f>
        <v>150</v>
      </c>
      <c r="G74" s="32">
        <f>[1]Лист1!G74</f>
        <v>8.3000000000000007</v>
      </c>
      <c r="H74" s="32">
        <f>[1]Лист1!H74</f>
        <v>6.3</v>
      </c>
      <c r="I74" s="32">
        <f>[1]Лист1!I74</f>
        <v>36</v>
      </c>
      <c r="J74" s="32">
        <f>[1]Лист1!J74</f>
        <v>233.7</v>
      </c>
      <c r="K74" s="33" t="str">
        <f>[1]Лист1!K74</f>
        <v>54-4г</v>
      </c>
      <c r="L74" s="32" t="str">
        <f>[1]Лист1!L74</f>
        <v>8-00</v>
      </c>
    </row>
    <row r="75" spans="1:12" ht="15" x14ac:dyDescent="0.25">
      <c r="A75" s="27"/>
      <c r="B75" s="28"/>
      <c r="C75" s="29"/>
      <c r="D75" s="34" t="s">
        <v>30</v>
      </c>
      <c r="E75" s="31" t="str">
        <f>[1]Лист1!E75</f>
        <v>Чай с сахаром</v>
      </c>
      <c r="F75" s="32">
        <f>[1]Лист1!F75</f>
        <v>200</v>
      </c>
      <c r="G75" s="32">
        <f>[1]Лист1!G75</f>
        <v>0.2</v>
      </c>
      <c r="H75" s="32">
        <f>[1]Лист1!H75</f>
        <v>0</v>
      </c>
      <c r="I75" s="32">
        <f>[1]Лист1!I75</f>
        <v>6.5</v>
      </c>
      <c r="J75" s="32">
        <f>[1]Лист1!J75</f>
        <v>26.8</v>
      </c>
      <c r="K75" s="33" t="str">
        <f>[1]Лист1!K75</f>
        <v>54-2гн</v>
      </c>
      <c r="L75" s="32" t="str">
        <f>[1]Лист1!L75</f>
        <v>5-00</v>
      </c>
    </row>
    <row r="76" spans="1:12" ht="15" x14ac:dyDescent="0.25">
      <c r="A76" s="27"/>
      <c r="B76" s="28"/>
      <c r="C76" s="29"/>
      <c r="D76" s="34" t="s">
        <v>31</v>
      </c>
      <c r="E76" s="31" t="str">
        <f>[1]Лист1!E76</f>
        <v>Хлеб пшеничный</v>
      </c>
      <c r="F76" s="32">
        <f>[1]Лист1!F76</f>
        <v>60</v>
      </c>
      <c r="G76" s="32">
        <f>[1]Лист1!G76</f>
        <v>4.5599999999999996</v>
      </c>
      <c r="H76" s="32">
        <f>[1]Лист1!H76</f>
        <v>0.47</v>
      </c>
      <c r="I76" s="32">
        <f>[1]Лист1!I76</f>
        <v>29.5</v>
      </c>
      <c r="J76" s="32">
        <f>[1]Лист1!J76</f>
        <v>141</v>
      </c>
      <c r="K76" s="33" t="s">
        <v>42</v>
      </c>
      <c r="L76" s="32" t="str">
        <f>[1]Лист1!L76</f>
        <v>6-00</v>
      </c>
    </row>
    <row r="77" spans="1:12" ht="15" x14ac:dyDescent="0.25">
      <c r="A77" s="27"/>
      <c r="B77" s="28"/>
      <c r="C77" s="29"/>
      <c r="D77" s="34" t="s">
        <v>32</v>
      </c>
      <c r="E77" s="31"/>
      <c r="F77" s="32"/>
      <c r="G77" s="32"/>
      <c r="H77" s="32"/>
      <c r="I77" s="32"/>
      <c r="J77" s="32"/>
      <c r="K77" s="33"/>
      <c r="L77" s="32"/>
    </row>
    <row r="78" spans="1:12" ht="15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ht="15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35"/>
      <c r="B80" s="36"/>
      <c r="C80" s="37"/>
      <c r="D80" s="38" t="s">
        <v>33</v>
      </c>
      <c r="E80" s="39"/>
      <c r="F80" s="40">
        <f>SUM(F71:F79)</f>
        <v>700</v>
      </c>
      <c r="G80" s="40">
        <f t="shared" ref="G80" si="31">SUM(G71:G79)</f>
        <v>32.44</v>
      </c>
      <c r="H80" s="40">
        <f t="shared" ref="H80" si="32">SUM(H71:H79)</f>
        <v>16.47</v>
      </c>
      <c r="I80" s="40">
        <f t="shared" ref="I80" si="33">SUM(I71:I79)</f>
        <v>92.240000000000009</v>
      </c>
      <c r="J80" s="40">
        <f t="shared" ref="J80" si="34">SUM(J71:J79)</f>
        <v>648.44000000000005</v>
      </c>
      <c r="K80" s="41"/>
      <c r="L80" s="40" t="s">
        <v>51</v>
      </c>
    </row>
    <row r="81" spans="1:12" ht="15.75" customHeight="1" thickBot="1" x14ac:dyDescent="0.25">
      <c r="A81" s="45">
        <f>A63</f>
        <v>1</v>
      </c>
      <c r="B81" s="46">
        <f>B63</f>
        <v>4</v>
      </c>
      <c r="C81" s="47" t="s">
        <v>4</v>
      </c>
      <c r="D81" s="48"/>
      <c r="E81" s="49"/>
      <c r="F81" s="50">
        <f>F70+F80</f>
        <v>1210</v>
      </c>
      <c r="G81" s="50">
        <f t="shared" ref="G81" si="35">G70+G80</f>
        <v>50.039999999999992</v>
      </c>
      <c r="H81" s="50">
        <f t="shared" ref="H81" si="36">H70+H80</f>
        <v>35.29</v>
      </c>
      <c r="I81" s="50">
        <f t="shared" ref="I81" si="37">I70+I80</f>
        <v>157.22000000000003</v>
      </c>
      <c r="J81" s="50">
        <f t="shared" ref="J81" si="38">J70+J80</f>
        <v>1147.1600000000001</v>
      </c>
      <c r="K81" s="50"/>
      <c r="L81" s="50" t="s">
        <v>45</v>
      </c>
    </row>
    <row r="82" spans="1:12" ht="15" x14ac:dyDescent="0.25">
      <c r="A82" s="20">
        <v>1</v>
      </c>
      <c r="B82" s="21">
        <v>5</v>
      </c>
      <c r="C82" s="22" t="s">
        <v>20</v>
      </c>
      <c r="D82" s="23" t="str">
        <f>[1]Лист1!D82</f>
        <v>гор.блюдо</v>
      </c>
      <c r="E82" s="24" t="str">
        <f>[1]Лист1!E82</f>
        <v>Каша вязкая молочная пшенная</v>
      </c>
      <c r="F82" s="25">
        <f>[1]Лист1!F82</f>
        <v>250</v>
      </c>
      <c r="G82" s="25">
        <f>[1]Лист1!G82</f>
        <v>10.4</v>
      </c>
      <c r="H82" s="25">
        <f>[1]Лист1!H82</f>
        <v>12.8</v>
      </c>
      <c r="I82" s="25">
        <f>[1]Лист1!I82</f>
        <v>47</v>
      </c>
      <c r="J82" s="25">
        <f>[1]Лист1!J82</f>
        <v>343.6</v>
      </c>
      <c r="K82" s="26" t="str">
        <f>[1]Лист1!K82</f>
        <v>54-6к</v>
      </c>
      <c r="L82" s="25" t="str">
        <f>[1]Лист1!L82</f>
        <v>5-00</v>
      </c>
    </row>
    <row r="83" spans="1:12" ht="15" x14ac:dyDescent="0.25">
      <c r="A83" s="27"/>
      <c r="B83" s="28"/>
      <c r="C83" s="29"/>
      <c r="D83" s="30" t="str">
        <f>[1]Лист1!D83</f>
        <v>кисломол</v>
      </c>
      <c r="E83" s="31" t="str">
        <f>[1]Лист1!E83</f>
        <v>Масло сливочное порциями</v>
      </c>
      <c r="F83" s="32">
        <f>[1]Лист1!F83</f>
        <v>10</v>
      </c>
      <c r="G83" s="32">
        <f>[1]Лист1!G83</f>
        <v>0.1</v>
      </c>
      <c r="H83" s="32" t="str">
        <f>[1]Лист1!H83</f>
        <v xml:space="preserve"> 7,2</v>
      </c>
      <c r="I83" s="32">
        <f>[1]Лист1!I83</f>
        <v>0.1</v>
      </c>
      <c r="J83" s="32">
        <f>[1]Лист1!J83</f>
        <v>66.099999999999994</v>
      </c>
      <c r="K83" s="33" t="str">
        <f>[1]Лист1!K83</f>
        <v>54-19з</v>
      </c>
      <c r="L83" s="32" t="str">
        <f>[1]Лист1!L83</f>
        <v>9-00</v>
      </c>
    </row>
    <row r="84" spans="1:12" ht="15" x14ac:dyDescent="0.25">
      <c r="A84" s="27"/>
      <c r="B84" s="28"/>
      <c r="C84" s="29"/>
      <c r="D84" s="34" t="str">
        <f>[1]Лист1!D84</f>
        <v>гор.напиток</v>
      </c>
      <c r="E84" s="31" t="str">
        <f>[1]Лист1!E84</f>
        <v>Чай с сахаром</v>
      </c>
      <c r="F84" s="32">
        <f>[1]Лист1!F84</f>
        <v>200</v>
      </c>
      <c r="G84" s="32">
        <f>[1]Лист1!G84</f>
        <v>0.2</v>
      </c>
      <c r="H84" s="32">
        <f>[1]Лист1!H84</f>
        <v>0</v>
      </c>
      <c r="I84" s="32">
        <f>[1]Лист1!I84</f>
        <v>6.5</v>
      </c>
      <c r="J84" s="32">
        <f>[1]Лист1!J84</f>
        <v>26.8</v>
      </c>
      <c r="K84" s="33" t="str">
        <f>[1]Лист1!K84</f>
        <v>54-2гн</v>
      </c>
      <c r="L84" s="32" t="str">
        <f>[1]Лист1!L84</f>
        <v>5-00</v>
      </c>
    </row>
    <row r="85" spans="1:12" ht="15" x14ac:dyDescent="0.25">
      <c r="A85" s="27"/>
      <c r="B85" s="28"/>
      <c r="C85" s="29"/>
      <c r="D85" s="34" t="str">
        <f>[1]Лист1!D85</f>
        <v>хлеб</v>
      </c>
      <c r="E85" s="31" t="str">
        <f>[1]Лист1!E85</f>
        <v>Хлеб пшеничный</v>
      </c>
      <c r="F85" s="32">
        <f>[1]Лист1!F85</f>
        <v>60</v>
      </c>
      <c r="G85" s="32">
        <f>[1]Лист1!G85</f>
        <v>4.5599999999999996</v>
      </c>
      <c r="H85" s="32">
        <f>[1]Лист1!H85</f>
        <v>0.47</v>
      </c>
      <c r="I85" s="32">
        <f>[1]Лист1!I85</f>
        <v>29.5</v>
      </c>
      <c r="J85" s="32">
        <f>[1]Лист1!J85</f>
        <v>141</v>
      </c>
      <c r="K85" s="33" t="s">
        <v>42</v>
      </c>
      <c r="L85" s="32" t="str">
        <f>[1]Лист1!L85</f>
        <v>6-00</v>
      </c>
    </row>
    <row r="86" spans="1:12" ht="15" x14ac:dyDescent="0.25">
      <c r="A86" s="27"/>
      <c r="B86" s="28"/>
      <c r="C86" s="29"/>
      <c r="D86" s="34" t="s">
        <v>24</v>
      </c>
      <c r="E86" s="31"/>
      <c r="F86" s="32"/>
      <c r="G86" s="32"/>
      <c r="H86" s="32"/>
      <c r="I86" s="32"/>
      <c r="J86" s="32"/>
      <c r="K86" s="33"/>
      <c r="L86" s="32"/>
    </row>
    <row r="87" spans="1:12" ht="15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ht="15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ht="15" x14ac:dyDescent="0.25">
      <c r="A89" s="35"/>
      <c r="B89" s="36"/>
      <c r="C89" s="37"/>
      <c r="D89" s="38" t="s">
        <v>33</v>
      </c>
      <c r="E89" s="39"/>
      <c r="F89" s="40">
        <f>SUM(F82:F88)</f>
        <v>520</v>
      </c>
      <c r="G89" s="40">
        <f t="shared" ref="G89" si="39">SUM(G82:G88)</f>
        <v>15.259999999999998</v>
      </c>
      <c r="H89" s="40">
        <v>20.47</v>
      </c>
      <c r="I89" s="40">
        <f t="shared" ref="I89" si="40">SUM(I82:I88)</f>
        <v>83.1</v>
      </c>
      <c r="J89" s="40">
        <f t="shared" ref="J89" si="41">SUM(J82:J88)</f>
        <v>577.5</v>
      </c>
      <c r="K89" s="41"/>
      <c r="L89" s="40" t="s">
        <v>52</v>
      </c>
    </row>
    <row r="90" spans="1:12" ht="15" x14ac:dyDescent="0.25">
      <c r="A90" s="42">
        <f>A82</f>
        <v>1</v>
      </c>
      <c r="B90" s="43">
        <f>B82</f>
        <v>5</v>
      </c>
      <c r="C90" s="44" t="s">
        <v>25</v>
      </c>
      <c r="D90" s="34" t="s">
        <v>26</v>
      </c>
      <c r="E90" s="31" t="str">
        <f>[1]Лист1!E90</f>
        <v>Салат из белокочанной капусты с морковью</v>
      </c>
      <c r="F90" s="32">
        <f>[1]Лист1!F90</f>
        <v>80</v>
      </c>
      <c r="G90" s="32">
        <f>[1]Лист1!G90</f>
        <v>1.3</v>
      </c>
      <c r="H90" s="32">
        <f>[1]Лист1!H90</f>
        <v>8.1</v>
      </c>
      <c r="I90" s="32">
        <f>[1]Лист1!I90</f>
        <v>7.7</v>
      </c>
      <c r="J90" s="32">
        <f>[1]Лист1!J90</f>
        <v>108.7</v>
      </c>
      <c r="K90" s="33" t="str">
        <f>[1]Лист1!K90</f>
        <v>54-8з</v>
      </c>
      <c r="L90" s="32" t="str">
        <f>[1]Лист1!L90</f>
        <v>9-00</v>
      </c>
    </row>
    <row r="91" spans="1:12" ht="15" x14ac:dyDescent="0.25">
      <c r="A91" s="27"/>
      <c r="B91" s="28"/>
      <c r="C91" s="29"/>
      <c r="D91" s="34" t="s">
        <v>27</v>
      </c>
      <c r="E91" s="31" t="str">
        <f>[1]Лист1!E91</f>
        <v>Суп картофельный с макаронными изделиями</v>
      </c>
      <c r="F91" s="32">
        <f>[1]Лист1!F91</f>
        <v>200</v>
      </c>
      <c r="G91" s="32">
        <f>[1]Лист1!G91</f>
        <v>5.16</v>
      </c>
      <c r="H91" s="32">
        <f>[1]Лист1!H91</f>
        <v>2.78</v>
      </c>
      <c r="I91" s="32">
        <f>[1]Лист1!I91</f>
        <v>18.5</v>
      </c>
      <c r="J91" s="32">
        <f>[1]Лист1!J91</f>
        <v>119.6</v>
      </c>
      <c r="K91" s="33" t="str">
        <f>[1]Лист1!K91</f>
        <v>54-7с</v>
      </c>
      <c r="L91" s="32" t="str">
        <f>[1]Лист1!L91</f>
        <v>8-00</v>
      </c>
    </row>
    <row r="92" spans="1:12" ht="15" x14ac:dyDescent="0.25">
      <c r="A92" s="27"/>
      <c r="B92" s="28"/>
      <c r="C92" s="29"/>
      <c r="D92" s="34" t="s">
        <v>28</v>
      </c>
      <c r="E92" s="31" t="str">
        <f>[1]Лист1!E92</f>
        <v>Жаркое по- домашнему из курицы</v>
      </c>
      <c r="F92" s="32">
        <f>[1]Лист1!F92</f>
        <v>200</v>
      </c>
      <c r="G92" s="32">
        <f>[1]Лист1!G92</f>
        <v>24.8</v>
      </c>
      <c r="H92" s="32">
        <f>[1]Лист1!H92</f>
        <v>6.2</v>
      </c>
      <c r="I92" s="32">
        <f>[1]Лист1!I92</f>
        <v>17.600000000000001</v>
      </c>
      <c r="J92" s="32">
        <f>[1]Лист1!J92</f>
        <v>225.7</v>
      </c>
      <c r="K92" s="33" t="str">
        <f>[1]Лист1!K92</f>
        <v>54-28м</v>
      </c>
      <c r="L92" s="32" t="str">
        <f>[1]Лист1!L92</f>
        <v>30-00</v>
      </c>
    </row>
    <row r="93" spans="1:12" ht="15" x14ac:dyDescent="0.25">
      <c r="A93" s="27"/>
      <c r="B93" s="28"/>
      <c r="C93" s="29"/>
      <c r="D93" s="34" t="s">
        <v>29</v>
      </c>
      <c r="E93" s="31" t="s">
        <v>42</v>
      </c>
      <c r="F93" s="32" t="s">
        <v>42</v>
      </c>
      <c r="G93" s="32" t="s">
        <v>42</v>
      </c>
      <c r="H93" s="32" t="s">
        <v>42</v>
      </c>
      <c r="I93" s="32" t="s">
        <v>42</v>
      </c>
      <c r="J93" s="32" t="s">
        <v>42</v>
      </c>
      <c r="K93" s="33" t="s">
        <v>42</v>
      </c>
      <c r="L93" s="32" t="s">
        <v>42</v>
      </c>
    </row>
    <row r="94" spans="1:12" ht="15" x14ac:dyDescent="0.25">
      <c r="A94" s="27"/>
      <c r="B94" s="28"/>
      <c r="C94" s="29"/>
      <c r="D94" s="34" t="s">
        <v>30</v>
      </c>
      <c r="E94" s="31" t="str">
        <f>[1]Лист1!E94</f>
        <v>Компот из сухофруктов</v>
      </c>
      <c r="F94" s="32">
        <f>[1]Лист1!F94</f>
        <v>200</v>
      </c>
      <c r="G94" s="32">
        <f>[1]Лист1!G94</f>
        <v>0.5</v>
      </c>
      <c r="H94" s="32">
        <f>[1]Лист1!H94</f>
        <v>0</v>
      </c>
      <c r="I94" s="32">
        <f>[1]Лист1!I94</f>
        <v>19.8</v>
      </c>
      <c r="J94" s="32">
        <f>[1]Лист1!J94</f>
        <v>81</v>
      </c>
      <c r="K94" s="33" t="str">
        <f>[1]Лист1!K94</f>
        <v>54-1хн</v>
      </c>
      <c r="L94" s="32" t="str">
        <f>[1]Лист1!L94</f>
        <v>10-00</v>
      </c>
    </row>
    <row r="95" spans="1:12" ht="15" x14ac:dyDescent="0.25">
      <c r="A95" s="27"/>
      <c r="B95" s="28"/>
      <c r="C95" s="29"/>
      <c r="D95" s="34" t="s">
        <v>31</v>
      </c>
      <c r="E95" s="31" t="str">
        <f>[1]Лист1!E95</f>
        <v>Хлеб пшеничный</v>
      </c>
      <c r="F95" s="32">
        <f>[1]Лист1!F95</f>
        <v>40</v>
      </c>
      <c r="G95" s="32">
        <f>[1]Лист1!G95</f>
        <v>3.04</v>
      </c>
      <c r="H95" s="32">
        <f>[1]Лист1!H95</f>
        <v>0.32</v>
      </c>
      <c r="I95" s="32">
        <f>[1]Лист1!I95</f>
        <v>19.68</v>
      </c>
      <c r="J95" s="32">
        <f>[1]Лист1!J95</f>
        <v>94</v>
      </c>
      <c r="K95" s="33" t="s">
        <v>42</v>
      </c>
      <c r="L95" s="32" t="str">
        <f>[1]Лист1!L95</f>
        <v>3-00</v>
      </c>
    </row>
    <row r="96" spans="1:12" ht="15" x14ac:dyDescent="0.25">
      <c r="A96" s="27"/>
      <c r="B96" s="28"/>
      <c r="C96" s="29"/>
      <c r="D96" s="34" t="s">
        <v>32</v>
      </c>
      <c r="E96" s="31"/>
      <c r="F96" s="32"/>
      <c r="G96" s="32"/>
      <c r="H96" s="32"/>
      <c r="I96" s="32"/>
      <c r="J96" s="32"/>
      <c r="K96" s="33"/>
      <c r="L96" s="32"/>
    </row>
    <row r="97" spans="1:12" ht="15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ht="15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ht="15" x14ac:dyDescent="0.25">
      <c r="A99" s="35"/>
      <c r="B99" s="36"/>
      <c r="C99" s="37"/>
      <c r="D99" s="38" t="s">
        <v>33</v>
      </c>
      <c r="E99" s="39"/>
      <c r="F99" s="40">
        <f>SUM(F90:F98)</f>
        <v>720</v>
      </c>
      <c r="G99" s="40">
        <f t="shared" ref="G99" si="42">SUM(G90:G98)</f>
        <v>34.800000000000004</v>
      </c>
      <c r="H99" s="40">
        <f t="shared" ref="H99" si="43">SUM(H90:H98)</f>
        <v>17.399999999999999</v>
      </c>
      <c r="I99" s="40">
        <f t="shared" ref="I99" si="44">SUM(I90:I98)</f>
        <v>83.28</v>
      </c>
      <c r="J99" s="40">
        <f t="shared" ref="J99" si="45">SUM(J90:J98)</f>
        <v>629</v>
      </c>
      <c r="K99" s="41"/>
      <c r="L99" s="40" t="s">
        <v>53</v>
      </c>
    </row>
    <row r="100" spans="1:12" ht="15.75" customHeight="1" thickBot="1" x14ac:dyDescent="0.25">
      <c r="A100" s="45">
        <f>A82</f>
        <v>1</v>
      </c>
      <c r="B100" s="46">
        <f>B82</f>
        <v>5</v>
      </c>
      <c r="C100" s="47" t="s">
        <v>4</v>
      </c>
      <c r="D100" s="48"/>
      <c r="E100" s="49"/>
      <c r="F100" s="50">
        <f>F89+F99</f>
        <v>1240</v>
      </c>
      <c r="G100" s="50">
        <f t="shared" ref="G100" si="46">G89+G99</f>
        <v>50.06</v>
      </c>
      <c r="H100" s="50">
        <f t="shared" ref="H100" si="47">H89+H99</f>
        <v>37.869999999999997</v>
      </c>
      <c r="I100" s="50">
        <f t="shared" ref="I100" si="48">I89+I99</f>
        <v>166.38</v>
      </c>
      <c r="J100" s="50">
        <f t="shared" ref="J100" si="49">J89+J99</f>
        <v>1206.5</v>
      </c>
      <c r="K100" s="50"/>
      <c r="L100" s="50" t="s">
        <v>45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23" t="str">
        <f>[1]Лист1!D101</f>
        <v>гор.блюдо</v>
      </c>
      <c r="E101" s="24" t="str">
        <f>[1]Лист1!E101</f>
        <v>Каша вязкая молочная овсяная</v>
      </c>
      <c r="F101" s="25">
        <f>[1]Лист1!F101</f>
        <v>250</v>
      </c>
      <c r="G101" s="25">
        <f>[1]Лист1!G101</f>
        <v>10.7</v>
      </c>
      <c r="H101" s="25">
        <f>[1]Лист1!H101</f>
        <v>14</v>
      </c>
      <c r="I101" s="25">
        <f>[1]Лист1!I101</f>
        <v>42.85</v>
      </c>
      <c r="J101" s="25">
        <f>[1]Лист1!J101</f>
        <v>341.12</v>
      </c>
      <c r="K101" s="26" t="str">
        <f>[1]Лист1!K101</f>
        <v>54-9к</v>
      </c>
      <c r="L101" s="25" t="str">
        <f>[1]Лист1!L101</f>
        <v>5-00</v>
      </c>
    </row>
    <row r="102" spans="1:12" ht="15" x14ac:dyDescent="0.25">
      <c r="A102" s="27"/>
      <c r="B102" s="28"/>
      <c r="C102" s="29"/>
      <c r="D102" s="30" t="str">
        <f>[1]Лист1!D102</f>
        <v>кисломол</v>
      </c>
      <c r="E102" s="31" t="str">
        <f>[1]Лист1!E102</f>
        <v>Сыр полутвердый в нарезке</v>
      </c>
      <c r="F102" s="32">
        <f>[1]Лист1!F102</f>
        <v>10</v>
      </c>
      <c r="G102" s="32">
        <f>[1]Лист1!G102</f>
        <v>2.33</v>
      </c>
      <c r="H102" s="32">
        <f>[1]Лист1!H102</f>
        <v>2.9</v>
      </c>
      <c r="I102" s="32">
        <f>[1]Лист1!I102</f>
        <v>0</v>
      </c>
      <c r="J102" s="32">
        <f>[1]Лист1!J102</f>
        <v>35.799999999999997</v>
      </c>
      <c r="K102" s="33" t="str">
        <f>[1]Лист1!K102</f>
        <v>54-1з</v>
      </c>
      <c r="L102" s="32" t="str">
        <f>[1]Лист1!L102</f>
        <v>10-00</v>
      </c>
    </row>
    <row r="103" spans="1:12" ht="15" x14ac:dyDescent="0.25">
      <c r="A103" s="27"/>
      <c r="B103" s="28"/>
      <c r="C103" s="29"/>
      <c r="D103" s="34" t="str">
        <f>[1]Лист1!D103</f>
        <v>гор.напиток</v>
      </c>
      <c r="E103" s="31" t="str">
        <f>[1]Лист1!E103</f>
        <v>Чай с сахаром</v>
      </c>
      <c r="F103" s="32">
        <f>[1]Лист1!F103</f>
        <v>200</v>
      </c>
      <c r="G103" s="32">
        <f>[1]Лист1!G103</f>
        <v>0.2</v>
      </c>
      <c r="H103" s="32">
        <f>[1]Лист1!H103</f>
        <v>0</v>
      </c>
      <c r="I103" s="32">
        <f>[1]Лист1!I103</f>
        <v>6.5</v>
      </c>
      <c r="J103" s="32">
        <f>[1]Лист1!J103</f>
        <v>26.8</v>
      </c>
      <c r="K103" s="33" t="str">
        <f>[1]Лист1!K103</f>
        <v>54-2гн</v>
      </c>
      <c r="L103" s="32" t="str">
        <f>[1]Лист1!L103</f>
        <v>6-00</v>
      </c>
    </row>
    <row r="104" spans="1:12" ht="15" x14ac:dyDescent="0.25">
      <c r="A104" s="27"/>
      <c r="B104" s="28"/>
      <c r="C104" s="29"/>
      <c r="D104" s="34" t="str">
        <f>[1]Лист1!D104</f>
        <v>хлеб</v>
      </c>
      <c r="E104" s="31" t="str">
        <f>[1]Лист1!E104</f>
        <v>Хлеб пшеничный</v>
      </c>
      <c r="F104" s="32">
        <f>[1]Лист1!F104</f>
        <v>40</v>
      </c>
      <c r="G104" s="32">
        <f>[1]Лист1!G104</f>
        <v>3.04</v>
      </c>
      <c r="H104" s="32">
        <f>[1]Лист1!H104</f>
        <v>0.32</v>
      </c>
      <c r="I104" s="32">
        <f>[1]Лист1!I104</f>
        <v>19.68</v>
      </c>
      <c r="J104" s="32">
        <f>[1]Лист1!J104</f>
        <v>94</v>
      </c>
      <c r="K104" s="33" t="s">
        <v>42</v>
      </c>
      <c r="L104" s="32" t="str">
        <f>[1]Лист1!L104</f>
        <v>3-00</v>
      </c>
    </row>
    <row r="105" spans="1:12" ht="15" x14ac:dyDescent="0.25">
      <c r="A105" s="27"/>
      <c r="B105" s="28"/>
      <c r="C105" s="29"/>
      <c r="D105" s="34" t="s">
        <v>24</v>
      </c>
      <c r="E105" s="31"/>
      <c r="F105" s="32"/>
      <c r="G105" s="32"/>
      <c r="H105" s="32"/>
      <c r="I105" s="32"/>
      <c r="J105" s="32"/>
      <c r="K105" s="33"/>
      <c r="L105" s="32"/>
    </row>
    <row r="106" spans="1:12" ht="15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ht="15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ht="15" x14ac:dyDescent="0.25">
      <c r="A108" s="35"/>
      <c r="B108" s="36"/>
      <c r="C108" s="37"/>
      <c r="D108" s="38" t="s">
        <v>33</v>
      </c>
      <c r="E108" s="39"/>
      <c r="F108" s="40">
        <f>SUM(F101:F107)</f>
        <v>500</v>
      </c>
      <c r="G108" s="40">
        <f t="shared" ref="G108:J108" si="50">SUM(G101:G107)</f>
        <v>16.27</v>
      </c>
      <c r="H108" s="40">
        <f t="shared" si="50"/>
        <v>17.22</v>
      </c>
      <c r="I108" s="40">
        <f t="shared" si="50"/>
        <v>69.03</v>
      </c>
      <c r="J108" s="40">
        <f t="shared" si="50"/>
        <v>497.72</v>
      </c>
      <c r="K108" s="41"/>
      <c r="L108" s="40" t="s">
        <v>54</v>
      </c>
    </row>
    <row r="109" spans="1:12" ht="15" x14ac:dyDescent="0.25">
      <c r="A109" s="42">
        <f>A101</f>
        <v>2</v>
      </c>
      <c r="B109" s="43">
        <f>B101</f>
        <v>1</v>
      </c>
      <c r="C109" s="44" t="s">
        <v>25</v>
      </c>
      <c r="D109" s="34" t="s">
        <v>26</v>
      </c>
      <c r="E109" s="31"/>
      <c r="F109" s="32"/>
      <c r="G109" s="32"/>
      <c r="H109" s="32"/>
      <c r="I109" s="32"/>
      <c r="J109" s="32"/>
      <c r="K109" s="33"/>
      <c r="L109" s="32"/>
    </row>
    <row r="110" spans="1:12" ht="15" x14ac:dyDescent="0.25">
      <c r="A110" s="27"/>
      <c r="B110" s="28"/>
      <c r="C110" s="29"/>
      <c r="D110" s="34" t="s">
        <v>27</v>
      </c>
      <c r="E110" s="31" t="str">
        <f>[1]Лист1!E110</f>
        <v>Суп крестьянский с крупой( крупа рис)</v>
      </c>
      <c r="F110" s="32">
        <f>[1]Лист1!F110</f>
        <v>200</v>
      </c>
      <c r="G110" s="32" t="str">
        <f>[1]Лист1!G110</f>
        <v>5</v>
      </c>
      <c r="H110" s="32">
        <f>[1]Лист1!H110</f>
        <v>5.78</v>
      </c>
      <c r="I110" s="32">
        <f>[1]Лист1!I110</f>
        <v>11.26</v>
      </c>
      <c r="J110" s="32">
        <f>[1]Лист1!J110</f>
        <v>116.88</v>
      </c>
      <c r="K110" s="33" t="str">
        <f>[1]Лист1!K110</f>
        <v>54-11с</v>
      </c>
      <c r="L110" s="32" t="str">
        <f>[1]Лист1!L110</f>
        <v>10-00</v>
      </c>
    </row>
    <row r="111" spans="1:12" ht="15" x14ac:dyDescent="0.25">
      <c r="A111" s="27"/>
      <c r="B111" s="28"/>
      <c r="C111" s="29"/>
      <c r="D111" s="34" t="s">
        <v>28</v>
      </c>
      <c r="E111" s="31" t="str">
        <f>[1]Лист1!E111</f>
        <v>Капуста тушеная с мясом птицы</v>
      </c>
      <c r="F111" s="32">
        <f>[1]Лист1!F111</f>
        <v>250</v>
      </c>
      <c r="G111" s="32">
        <f>[1]Лист1!G111</f>
        <v>21</v>
      </c>
      <c r="H111" s="32">
        <f>[1]Лист1!H111</f>
        <v>10.3</v>
      </c>
      <c r="I111" s="32">
        <f>[1]Лист1!I111</f>
        <v>13</v>
      </c>
      <c r="J111" s="32">
        <f>[1]Лист1!J111</f>
        <v>228.6</v>
      </c>
      <c r="K111" s="33" t="str">
        <f>[1]Лист1!K111</f>
        <v>54-27м</v>
      </c>
      <c r="L111" s="32" t="str">
        <f>[1]Лист1!L111</f>
        <v>35-00</v>
      </c>
    </row>
    <row r="112" spans="1:12" ht="15" x14ac:dyDescent="0.25">
      <c r="A112" s="27"/>
      <c r="B112" s="28"/>
      <c r="C112" s="29"/>
      <c r="D112" s="34" t="s">
        <v>29</v>
      </c>
      <c r="E112" s="31" t="s">
        <v>42</v>
      </c>
      <c r="F112" s="32" t="s">
        <v>42</v>
      </c>
      <c r="G112" s="32" t="s">
        <v>42</v>
      </c>
      <c r="H112" s="32" t="s">
        <v>42</v>
      </c>
      <c r="I112" s="32" t="s">
        <v>42</v>
      </c>
      <c r="J112" s="32" t="s">
        <v>42</v>
      </c>
      <c r="K112" s="33" t="s">
        <v>42</v>
      </c>
      <c r="L112" s="32" t="s">
        <v>42</v>
      </c>
    </row>
    <row r="113" spans="1:12" ht="15" x14ac:dyDescent="0.25">
      <c r="A113" s="27"/>
      <c r="B113" s="28"/>
      <c r="C113" s="29"/>
      <c r="D113" s="34" t="s">
        <v>30</v>
      </c>
      <c r="E113" s="31" t="str">
        <f>[1]Лист1!E113</f>
        <v>Компот из сухофруктов</v>
      </c>
      <c r="F113" s="32">
        <f>[1]Лист1!F113</f>
        <v>200</v>
      </c>
      <c r="G113" s="32">
        <f>[1]Лист1!G113</f>
        <v>0.5</v>
      </c>
      <c r="H113" s="32">
        <f>[1]Лист1!H113</f>
        <v>0</v>
      </c>
      <c r="I113" s="32">
        <f>[1]Лист1!I113</f>
        <v>19.8</v>
      </c>
      <c r="J113" s="32">
        <f>[1]Лист1!J113</f>
        <v>81</v>
      </c>
      <c r="K113" s="33" t="str">
        <f>[1]Лист1!K113</f>
        <v>54-1хн</v>
      </c>
      <c r="L113" s="32" t="str">
        <f>[1]Лист1!L113</f>
        <v>10-00</v>
      </c>
    </row>
    <row r="114" spans="1:12" ht="15" x14ac:dyDescent="0.25">
      <c r="A114" s="27"/>
      <c r="B114" s="28"/>
      <c r="C114" s="29"/>
      <c r="D114" s="34" t="s">
        <v>31</v>
      </c>
      <c r="E114" s="31" t="str">
        <f>[1]Лист1!E114</f>
        <v>Хлеб пшеничный</v>
      </c>
      <c r="F114" s="32">
        <f>[1]Лист1!F114</f>
        <v>60</v>
      </c>
      <c r="G114" s="32">
        <f>[1]Лист1!G114</f>
        <v>4.5599999999999996</v>
      </c>
      <c r="H114" s="32">
        <f>[1]Лист1!H114</f>
        <v>0.47</v>
      </c>
      <c r="I114" s="32">
        <f>[1]Лист1!I114</f>
        <v>29.5</v>
      </c>
      <c r="J114" s="32">
        <f>[1]Лист1!J114</f>
        <v>141</v>
      </c>
      <c r="K114" s="33" t="s">
        <v>42</v>
      </c>
      <c r="L114" s="32" t="str">
        <f>[1]Лист1!L114</f>
        <v>6-00</v>
      </c>
    </row>
    <row r="115" spans="1:12" ht="15" x14ac:dyDescent="0.25">
      <c r="A115" s="27"/>
      <c r="B115" s="28"/>
      <c r="C115" s="29"/>
      <c r="D115" s="34" t="s">
        <v>32</v>
      </c>
      <c r="E115" s="31"/>
      <c r="F115" s="32"/>
      <c r="G115" s="32"/>
      <c r="H115" s="32"/>
      <c r="I115" s="32"/>
      <c r="J115" s="32"/>
      <c r="K115" s="33"/>
      <c r="L115" s="32"/>
    </row>
    <row r="116" spans="1:12" ht="15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ht="15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ht="15" x14ac:dyDescent="0.25">
      <c r="A118" s="35"/>
      <c r="B118" s="36"/>
      <c r="C118" s="37"/>
      <c r="D118" s="38" t="s">
        <v>33</v>
      </c>
      <c r="E118" s="39"/>
      <c r="F118" s="40">
        <f>SUM(F109:F117)</f>
        <v>710</v>
      </c>
      <c r="G118" s="40">
        <v>31.06</v>
      </c>
      <c r="H118" s="40">
        <f t="shared" ref="H118:J118" si="51">SUM(H109:H117)</f>
        <v>16.55</v>
      </c>
      <c r="I118" s="40">
        <f t="shared" si="51"/>
        <v>73.56</v>
      </c>
      <c r="J118" s="40">
        <f t="shared" si="51"/>
        <v>567.48</v>
      </c>
      <c r="K118" s="41"/>
      <c r="L118" s="40" t="s">
        <v>55</v>
      </c>
    </row>
    <row r="119" spans="1:12" ht="15.75" thickBot="1" x14ac:dyDescent="0.25">
      <c r="A119" s="45">
        <f>A101</f>
        <v>2</v>
      </c>
      <c r="B119" s="46">
        <f>B101</f>
        <v>1</v>
      </c>
      <c r="C119" s="47" t="s">
        <v>4</v>
      </c>
      <c r="D119" s="48"/>
      <c r="E119" s="49"/>
      <c r="F119" s="50">
        <f>F108+F118</f>
        <v>1210</v>
      </c>
      <c r="G119" s="50">
        <f>G108+G118</f>
        <v>47.33</v>
      </c>
      <c r="H119" s="50">
        <f t="shared" ref="H119" si="52">H108+H118</f>
        <v>33.769999999999996</v>
      </c>
      <c r="I119" s="50">
        <f t="shared" ref="I119" si="53">I108+I118</f>
        <v>142.59</v>
      </c>
      <c r="J119" s="50">
        <f t="shared" ref="J119" si="54">J108+J118</f>
        <v>1065.2</v>
      </c>
      <c r="K119" s="50"/>
      <c r="L119" s="50" t="s">
        <v>45</v>
      </c>
    </row>
    <row r="120" spans="1:12" ht="15" x14ac:dyDescent="0.25">
      <c r="A120" s="51">
        <v>2</v>
      </c>
      <c r="B120" s="28">
        <v>2</v>
      </c>
      <c r="C120" s="22" t="s">
        <v>20</v>
      </c>
      <c r="D120" s="23" t="s">
        <v>21</v>
      </c>
      <c r="E120" s="24" t="str">
        <f>[1]Лист1!E120</f>
        <v>Каша жидкая молочная манная</v>
      </c>
      <c r="F120" s="25">
        <f>[1]Лист1!F120</f>
        <v>250</v>
      </c>
      <c r="G120" s="25">
        <f>[1]Лист1!G120</f>
        <v>6.6</v>
      </c>
      <c r="H120" s="25">
        <f>[1]Лист1!H120</f>
        <v>7.1</v>
      </c>
      <c r="I120" s="25">
        <f>[1]Лист1!I120</f>
        <v>31.6</v>
      </c>
      <c r="J120" s="25">
        <f>[1]Лист1!J120</f>
        <v>217.9</v>
      </c>
      <c r="K120" s="26" t="str">
        <f>[1]Лист1!K120</f>
        <v>54-27к</v>
      </c>
      <c r="L120" s="25" t="str">
        <f>[1]Лист1!L120</f>
        <v>8-00</v>
      </c>
    </row>
    <row r="121" spans="1:12" ht="15" x14ac:dyDescent="0.25">
      <c r="A121" s="51"/>
      <c r="B121" s="28"/>
      <c r="C121" s="29"/>
      <c r="D121" s="30"/>
      <c r="E121" s="31" t="str">
        <f>[1]Лист1!E121</f>
        <v>Яйцо вареное</v>
      </c>
      <c r="F121" s="32">
        <f>[1]Лист1!F121</f>
        <v>40</v>
      </c>
      <c r="G121" s="32">
        <f>[1]Лист1!G121</f>
        <v>4.8</v>
      </c>
      <c r="H121" s="32">
        <f>[1]Лист1!H121</f>
        <v>4</v>
      </c>
      <c r="I121" s="32">
        <f>[1]Лист1!I121</f>
        <v>0.3</v>
      </c>
      <c r="J121" s="32">
        <f>[1]Лист1!J121</f>
        <v>56.6</v>
      </c>
      <c r="K121" s="33" t="str">
        <f>[1]Лист1!K121</f>
        <v>54-6о</v>
      </c>
      <c r="L121" s="32" t="str">
        <f>[1]Лист1!L121</f>
        <v>8-00</v>
      </c>
    </row>
    <row r="122" spans="1:12" ht="15" x14ac:dyDescent="0.25">
      <c r="A122" s="51"/>
      <c r="B122" s="28"/>
      <c r="C122" s="29"/>
      <c r="D122" s="34" t="s">
        <v>22</v>
      </c>
      <c r="E122" s="31" t="str">
        <f>[1]Лист1!E122</f>
        <v>Какао с молоком</v>
      </c>
      <c r="F122" s="32">
        <f>[1]Лист1!F122</f>
        <v>200</v>
      </c>
      <c r="G122" s="32">
        <f>[1]Лист1!G122</f>
        <v>4.5999999999999996</v>
      </c>
      <c r="H122" s="32">
        <f>[1]Лист1!H122</f>
        <v>3.6</v>
      </c>
      <c r="I122" s="32">
        <f>[1]Лист1!I122</f>
        <v>12.6</v>
      </c>
      <c r="J122" s="32">
        <f>[1]Лист1!J122</f>
        <v>100.4</v>
      </c>
      <c r="K122" s="33" t="str">
        <f>[1]Лист1!K122</f>
        <v>54-21гн</v>
      </c>
      <c r="L122" s="32" t="str">
        <f>[1]Лист1!L122</f>
        <v>6-00</v>
      </c>
    </row>
    <row r="123" spans="1:12" ht="15" x14ac:dyDescent="0.25">
      <c r="A123" s="51"/>
      <c r="B123" s="28"/>
      <c r="C123" s="29"/>
      <c r="D123" s="34" t="s">
        <v>23</v>
      </c>
      <c r="E123" s="31" t="str">
        <f>[1]Лист1!E123</f>
        <v>Хлеб пшеничный</v>
      </c>
      <c r="F123" s="32">
        <f>[1]Лист1!F123</f>
        <v>40</v>
      </c>
      <c r="G123" s="32">
        <f>[1]Лист1!G123</f>
        <v>3.04</v>
      </c>
      <c r="H123" s="32">
        <f>[1]Лист1!H123</f>
        <v>0.32</v>
      </c>
      <c r="I123" s="32">
        <f>[1]Лист1!I123</f>
        <v>19.68</v>
      </c>
      <c r="J123" s="32">
        <f>[1]Лист1!J123</f>
        <v>94</v>
      </c>
      <c r="K123" s="33" t="s">
        <v>42</v>
      </c>
      <c r="L123" s="32" t="str">
        <f>[1]Лист1!L123</f>
        <v>3-00</v>
      </c>
    </row>
    <row r="124" spans="1:12" ht="15" x14ac:dyDescent="0.25">
      <c r="A124" s="51"/>
      <c r="B124" s="28"/>
      <c r="C124" s="29"/>
      <c r="D124" s="34" t="s">
        <v>24</v>
      </c>
      <c r="E124" s="31"/>
      <c r="F124" s="32"/>
      <c r="G124" s="32"/>
      <c r="H124" s="32"/>
      <c r="I124" s="32"/>
      <c r="J124" s="32"/>
      <c r="K124" s="33"/>
      <c r="L124" s="32"/>
    </row>
    <row r="125" spans="1:12" ht="15" x14ac:dyDescent="0.25">
      <c r="A125" s="51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ht="15" x14ac:dyDescent="0.25">
      <c r="A126" s="51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ht="15" x14ac:dyDescent="0.25">
      <c r="A127" s="52"/>
      <c r="B127" s="36"/>
      <c r="C127" s="37"/>
      <c r="D127" s="38" t="s">
        <v>33</v>
      </c>
      <c r="E127" s="39"/>
      <c r="F127" s="40">
        <f>SUM(F120:F126)</f>
        <v>530</v>
      </c>
      <c r="G127" s="40">
        <f>SUM(G120:G126)</f>
        <v>19.04</v>
      </c>
      <c r="H127" s="40">
        <f t="shared" ref="H127:J127" si="55">SUM(H120:H126)</f>
        <v>15.02</v>
      </c>
      <c r="I127" s="40">
        <f t="shared" si="55"/>
        <v>64.180000000000007</v>
      </c>
      <c r="J127" s="40">
        <f t="shared" si="55"/>
        <v>468.9</v>
      </c>
      <c r="K127" s="41"/>
      <c r="L127" s="40" t="s">
        <v>52</v>
      </c>
    </row>
    <row r="128" spans="1:12" ht="15" x14ac:dyDescent="0.25">
      <c r="A128" s="43">
        <f>A120</f>
        <v>2</v>
      </c>
      <c r="B128" s="43">
        <f>B120</f>
        <v>2</v>
      </c>
      <c r="C128" s="44" t="s">
        <v>25</v>
      </c>
      <c r="D128" s="34" t="s">
        <v>26</v>
      </c>
      <c r="E128" s="31" t="str">
        <f>[1]Лист1!E128</f>
        <v>Салат из свеклы отварной</v>
      </c>
      <c r="F128" s="32">
        <f>[1]Лист1!F128</f>
        <v>60</v>
      </c>
      <c r="G128" s="32">
        <f>[1]Лист1!G128</f>
        <v>0.83</v>
      </c>
      <c r="H128" s="32">
        <f>[1]Лист1!H128</f>
        <v>2.7</v>
      </c>
      <c r="I128" s="32">
        <f>[1]Лист1!I128</f>
        <v>4.58</v>
      </c>
      <c r="J128" s="32">
        <f>[1]Лист1!J128</f>
        <v>45.6</v>
      </c>
      <c r="K128" s="33" t="str">
        <f>[1]Лист1!K128</f>
        <v>54-13з</v>
      </c>
      <c r="L128" s="32" t="str">
        <f>[1]Лист1!L128</f>
        <v>9-00</v>
      </c>
    </row>
    <row r="129" spans="1:12" ht="15" x14ac:dyDescent="0.25">
      <c r="A129" s="51"/>
      <c r="B129" s="28"/>
      <c r="C129" s="29"/>
      <c r="D129" s="34" t="s">
        <v>27</v>
      </c>
      <c r="E129" s="31" t="str">
        <f>[1]Лист1!E129</f>
        <v>Рассольник «Ленинградский»</v>
      </c>
      <c r="F129" s="32">
        <f>[1]Лист1!F129</f>
        <v>200</v>
      </c>
      <c r="G129" s="32">
        <f>[1]Лист1!G129</f>
        <v>4.5999999999999996</v>
      </c>
      <c r="H129" s="32">
        <f>[1]Лист1!H129</f>
        <v>5.7</v>
      </c>
      <c r="I129" s="32">
        <f>[1]Лист1!I129</f>
        <v>11.6</v>
      </c>
      <c r="J129" s="32">
        <f>[1]Лист1!J129</f>
        <v>116.1</v>
      </c>
      <c r="K129" s="33" t="str">
        <f>[1]Лист1!K129</f>
        <v>54-4с</v>
      </c>
      <c r="L129" s="32" t="str">
        <f>[1]Лист1!L129</f>
        <v>15-00</v>
      </c>
    </row>
    <row r="130" spans="1:12" ht="15" x14ac:dyDescent="0.25">
      <c r="A130" s="51"/>
      <c r="B130" s="28"/>
      <c r="C130" s="29"/>
      <c r="D130" s="34" t="s">
        <v>28</v>
      </c>
      <c r="E130" s="31" t="s">
        <v>42</v>
      </c>
      <c r="F130" s="32" t="str">
        <f>[1]Лист1!F130</f>
        <v xml:space="preserve"> </v>
      </c>
      <c r="G130" s="32" t="str">
        <f>[1]Лист1!G130</f>
        <v xml:space="preserve"> </v>
      </c>
      <c r="H130" s="32" t="str">
        <f>[1]Лист1!H130</f>
        <v xml:space="preserve"> </v>
      </c>
      <c r="I130" s="32" t="str">
        <f>[1]Лист1!I130</f>
        <v xml:space="preserve"> </v>
      </c>
      <c r="J130" s="32" t="str">
        <f>[1]Лист1!J130</f>
        <v xml:space="preserve"> </v>
      </c>
      <c r="K130" s="33" t="s">
        <v>42</v>
      </c>
      <c r="L130" s="32" t="str">
        <f>[1]Лист1!L130</f>
        <v xml:space="preserve"> </v>
      </c>
    </row>
    <row r="131" spans="1:12" ht="15" x14ac:dyDescent="0.25">
      <c r="A131" s="51"/>
      <c r="B131" s="28"/>
      <c r="C131" s="29"/>
      <c r="D131" s="34" t="s">
        <v>29</v>
      </c>
      <c r="E131" s="31" t="str">
        <f>[1]Лист1!E131</f>
        <v>Горошница</v>
      </c>
      <c r="F131" s="32">
        <f>[1]Лист1!F131</f>
        <v>200</v>
      </c>
      <c r="G131" s="32">
        <f>[1]Лист1!G131</f>
        <v>19.3</v>
      </c>
      <c r="H131" s="32">
        <f>[1]Лист1!H131</f>
        <v>1.7</v>
      </c>
      <c r="I131" s="32">
        <f>[1]Лист1!I131</f>
        <v>45.1</v>
      </c>
      <c r="J131" s="32">
        <f>[1]Лист1!J131</f>
        <v>273.10000000000002</v>
      </c>
      <c r="K131" s="33" t="str">
        <f>[1]Лист1!K131</f>
        <v>54-21к</v>
      </c>
      <c r="L131" s="32" t="str">
        <f>[1]Лист1!L131</f>
        <v>20-00</v>
      </c>
    </row>
    <row r="132" spans="1:12" ht="15" x14ac:dyDescent="0.25">
      <c r="A132" s="51">
        <v>1</v>
      </c>
      <c r="B132" s="28">
        <v>1</v>
      </c>
      <c r="C132" s="29" t="s">
        <v>20</v>
      </c>
      <c r="D132" s="34" t="s">
        <v>30</v>
      </c>
      <c r="E132" s="31" t="str">
        <f>[1]Лист1!E132</f>
        <v>Компот из сухофруктов</v>
      </c>
      <c r="F132" s="32">
        <f>[1]Лист1!F132</f>
        <v>200</v>
      </c>
      <c r="G132" s="32">
        <f>[1]Лист1!G132</f>
        <v>0.5</v>
      </c>
      <c r="H132" s="32">
        <f>[1]Лист1!H132</f>
        <v>0</v>
      </c>
      <c r="I132" s="32">
        <f>[1]Лист1!I132</f>
        <v>19.8</v>
      </c>
      <c r="J132" s="32">
        <f>[1]Лист1!J132</f>
        <v>81</v>
      </c>
      <c r="K132" s="33" t="str">
        <f>[1]Лист1!K132</f>
        <v>54-1хн</v>
      </c>
      <c r="L132" s="32" t="str">
        <f>[1]Лист1!L132</f>
        <v>10-00</v>
      </c>
    </row>
    <row r="133" spans="1:12" ht="15" x14ac:dyDescent="0.25">
      <c r="A133" s="51"/>
      <c r="B133" s="28"/>
      <c r="C133" s="29"/>
      <c r="D133" s="34" t="s">
        <v>31</v>
      </c>
      <c r="E133" s="31" t="str">
        <f>[1]Лист1!E133</f>
        <v>Хлеб пшеничный</v>
      </c>
      <c r="F133" s="32">
        <f>[1]Лист1!F133</f>
        <v>60</v>
      </c>
      <c r="G133" s="32">
        <f>[1]Лист1!G133</f>
        <v>4.5599999999999996</v>
      </c>
      <c r="H133" s="32">
        <f>[1]Лист1!H133</f>
        <v>0.47</v>
      </c>
      <c r="I133" s="32">
        <f>[1]Лист1!I133</f>
        <v>19.68</v>
      </c>
      <c r="J133" s="32">
        <f>[1]Лист1!J133</f>
        <v>141</v>
      </c>
      <c r="K133" s="33" t="s">
        <v>42</v>
      </c>
      <c r="L133" s="32" t="str">
        <f>[1]Лист1!L133</f>
        <v>6-00</v>
      </c>
    </row>
    <row r="134" spans="1:12" ht="15" x14ac:dyDescent="0.25">
      <c r="A134" s="51"/>
      <c r="B134" s="28"/>
      <c r="C134" s="29"/>
      <c r="D134" s="34" t="s">
        <v>32</v>
      </c>
      <c r="E134" s="31"/>
      <c r="F134" s="32"/>
      <c r="G134" s="32"/>
      <c r="H134" s="32"/>
      <c r="I134" s="32"/>
      <c r="J134" s="32"/>
      <c r="K134" s="33"/>
      <c r="L134" s="32"/>
    </row>
    <row r="135" spans="1:12" ht="15" x14ac:dyDescent="0.25">
      <c r="A135" s="51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ht="15" x14ac:dyDescent="0.25">
      <c r="A136" s="51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ht="15" x14ac:dyDescent="0.25">
      <c r="A137" s="52"/>
      <c r="B137" s="36"/>
      <c r="C137" s="37"/>
      <c r="D137" s="38" t="s">
        <v>33</v>
      </c>
      <c r="E137" s="39"/>
      <c r="F137" s="40">
        <f>SUM(F128:F136)</f>
        <v>720</v>
      </c>
      <c r="G137" s="40">
        <f t="shared" ref="G137:J137" si="56">SUM(G128:G136)</f>
        <v>29.79</v>
      </c>
      <c r="H137" s="40">
        <f t="shared" si="56"/>
        <v>10.57</v>
      </c>
      <c r="I137" s="40">
        <f t="shared" si="56"/>
        <v>100.75999999999999</v>
      </c>
      <c r="J137" s="40">
        <f t="shared" si="56"/>
        <v>656.8</v>
      </c>
      <c r="K137" s="41"/>
      <c r="L137" s="40" t="s">
        <v>53</v>
      </c>
    </row>
    <row r="138" spans="1:12" ht="15.75" thickBot="1" x14ac:dyDescent="0.25">
      <c r="A138" s="53">
        <f>A120</f>
        <v>2</v>
      </c>
      <c r="B138" s="53">
        <f>B120</f>
        <v>2</v>
      </c>
      <c r="C138" s="47" t="s">
        <v>4</v>
      </c>
      <c r="D138" s="48"/>
      <c r="E138" s="49"/>
      <c r="F138" s="50">
        <f>F127+F137</f>
        <v>1250</v>
      </c>
      <c r="G138" s="50">
        <f t="shared" ref="G138" si="57">G127+G137</f>
        <v>48.83</v>
      </c>
      <c r="H138" s="50">
        <f t="shared" ref="H138" si="58">H127+H137</f>
        <v>25.59</v>
      </c>
      <c r="I138" s="50">
        <f t="shared" ref="I138" si="59">I127+I137</f>
        <v>164.94</v>
      </c>
      <c r="J138" s="50">
        <f t="shared" ref="J138" si="60">J127+J137</f>
        <v>1125.6999999999998</v>
      </c>
      <c r="K138" s="50"/>
      <c r="L138" s="50" t="s">
        <v>45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23" t="s">
        <v>21</v>
      </c>
      <c r="E139" s="24" t="str">
        <f>[1]Лист1!E139</f>
        <v>Запеканка из творога</v>
      </c>
      <c r="F139" s="25">
        <f>[1]Лист1!F139</f>
        <v>150</v>
      </c>
      <c r="G139" s="25">
        <f>[1]Лист1!G139</f>
        <v>29.7</v>
      </c>
      <c r="H139" s="25">
        <f>[1]Лист1!H139</f>
        <v>10.7</v>
      </c>
      <c r="I139" s="25">
        <f>[1]Лист1!I139</f>
        <v>21.7</v>
      </c>
      <c r="J139" s="25">
        <f>[1]Лист1!J139</f>
        <v>301.2</v>
      </c>
      <c r="K139" s="26" t="str">
        <f>[1]Лист1!K139</f>
        <v>54-1т</v>
      </c>
      <c r="L139" s="25" t="str">
        <f>[1]Лист1!L139</f>
        <v>10-00</v>
      </c>
    </row>
    <row r="140" spans="1:12" ht="15" x14ac:dyDescent="0.25">
      <c r="A140" s="27"/>
      <c r="B140" s="28"/>
      <c r="C140" s="29"/>
      <c r="D140" s="30"/>
      <c r="E140" s="31" t="s">
        <v>42</v>
      </c>
      <c r="F140" s="32" t="s">
        <v>42</v>
      </c>
      <c r="G140" s="32" t="s">
        <v>42</v>
      </c>
      <c r="H140" s="32" t="s">
        <v>42</v>
      </c>
      <c r="I140" s="32" t="s">
        <v>42</v>
      </c>
      <c r="J140" s="32" t="s">
        <v>42</v>
      </c>
      <c r="K140" s="33" t="s">
        <v>42</v>
      </c>
      <c r="L140" s="32" t="s">
        <v>42</v>
      </c>
    </row>
    <row r="141" spans="1:12" ht="15" x14ac:dyDescent="0.25">
      <c r="A141" s="27"/>
      <c r="B141" s="28"/>
      <c r="C141" s="29"/>
      <c r="D141" s="34" t="s">
        <v>22</v>
      </c>
      <c r="E141" s="31" t="str">
        <f>[1]Лист1!E141</f>
        <v>Чай с сахаром</v>
      </c>
      <c r="F141" s="32">
        <f>[1]Лист1!F141</f>
        <v>200</v>
      </c>
      <c r="G141" s="32">
        <f>[1]Лист1!G141</f>
        <v>0.2</v>
      </c>
      <c r="H141" s="32">
        <f>[1]Лист1!H141</f>
        <v>0</v>
      </c>
      <c r="I141" s="32">
        <f>[1]Лист1!I141</f>
        <v>6.5</v>
      </c>
      <c r="J141" s="32">
        <f>[1]Лист1!J141</f>
        <v>26.8</v>
      </c>
      <c r="K141" s="33" t="str">
        <f>[1]Лист1!K141</f>
        <v>54-2гн</v>
      </c>
      <c r="L141" s="32" t="str">
        <f>[1]Лист1!L141</f>
        <v>6-00</v>
      </c>
    </row>
    <row r="142" spans="1:12" ht="15.75" customHeight="1" x14ac:dyDescent="0.25">
      <c r="A142" s="27"/>
      <c r="B142" s="28"/>
      <c r="C142" s="29"/>
      <c r="D142" s="34" t="s">
        <v>23</v>
      </c>
      <c r="E142" s="31" t="str">
        <f>[1]Лист1!E142</f>
        <v>Хлеб пшеничный</v>
      </c>
      <c r="F142" s="32">
        <f>[1]Лист1!F142</f>
        <v>40</v>
      </c>
      <c r="G142" s="32">
        <f>[1]Лист1!G142</f>
        <v>3.04</v>
      </c>
      <c r="H142" s="32">
        <f>[1]Лист1!H142</f>
        <v>0.32</v>
      </c>
      <c r="I142" s="32">
        <f>[1]Лист1!I142</f>
        <v>19.68</v>
      </c>
      <c r="J142" s="32">
        <f>[1]Лист1!J142</f>
        <v>94</v>
      </c>
      <c r="K142" s="33" t="s">
        <v>42</v>
      </c>
      <c r="L142" s="32" t="str">
        <f>[1]Лист1!L142</f>
        <v>3-00</v>
      </c>
    </row>
    <row r="143" spans="1:12" ht="15" x14ac:dyDescent="0.25">
      <c r="A143" s="27"/>
      <c r="B143" s="28"/>
      <c r="C143" s="29"/>
      <c r="D143" s="34" t="s">
        <v>24</v>
      </c>
      <c r="E143" s="31" t="str">
        <f>[1]Лист1!E143</f>
        <v>Фрукт(Яблоко)</v>
      </c>
      <c r="F143" s="32">
        <f>[1]Лист1!F143</f>
        <v>120</v>
      </c>
      <c r="G143" s="32">
        <f>[1]Лист1!G143</f>
        <v>0.5</v>
      </c>
      <c r="H143" s="32">
        <f>[1]Лист1!H143</f>
        <v>0.5</v>
      </c>
      <c r="I143" s="32">
        <f>[1]Лист1!I143</f>
        <v>12.8</v>
      </c>
      <c r="J143" s="32">
        <f>[1]Лист1!J143</f>
        <v>57.7</v>
      </c>
      <c r="K143" s="33" t="s">
        <v>42</v>
      </c>
      <c r="L143" s="32" t="str">
        <f>[1]Лист1!L143</f>
        <v>12-00</v>
      </c>
    </row>
    <row r="144" spans="1:12" ht="15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ht="15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ht="15" x14ac:dyDescent="0.25">
      <c r="A146" s="35"/>
      <c r="B146" s="36"/>
      <c r="C146" s="37"/>
      <c r="D146" s="38" t="s">
        <v>33</v>
      </c>
      <c r="E146" s="39"/>
      <c r="F146" s="40">
        <f>SUM(F139:F145)</f>
        <v>510</v>
      </c>
      <c r="G146" s="40">
        <f t="shared" ref="G146:J146" si="61">SUM(G139:G145)</f>
        <v>33.44</v>
      </c>
      <c r="H146" s="40">
        <f t="shared" si="61"/>
        <v>11.52</v>
      </c>
      <c r="I146" s="40">
        <f t="shared" si="61"/>
        <v>60.679999999999993</v>
      </c>
      <c r="J146" s="40">
        <f t="shared" si="61"/>
        <v>479.7</v>
      </c>
      <c r="K146" s="41"/>
      <c r="L146" s="40" t="s">
        <v>56</v>
      </c>
    </row>
    <row r="147" spans="1:12" ht="15" x14ac:dyDescent="0.25">
      <c r="A147" s="42">
        <f>A139</f>
        <v>2</v>
      </c>
      <c r="B147" s="43">
        <f>B139</f>
        <v>3</v>
      </c>
      <c r="C147" s="44" t="s">
        <v>25</v>
      </c>
      <c r="D147" s="34" t="s">
        <v>26</v>
      </c>
      <c r="E147" s="31"/>
      <c r="F147" s="32"/>
      <c r="G147" s="32"/>
      <c r="H147" s="32"/>
      <c r="I147" s="32"/>
      <c r="J147" s="32"/>
      <c r="K147" s="33"/>
      <c r="L147" s="32"/>
    </row>
    <row r="148" spans="1:12" ht="15" x14ac:dyDescent="0.25">
      <c r="A148" s="27"/>
      <c r="B148" s="28"/>
      <c r="C148" s="29"/>
      <c r="D148" s="34" t="s">
        <v>27</v>
      </c>
      <c r="E148" s="31" t="str">
        <f>[1]Лист1!E148</f>
        <v>Борщ с капустой и картофелем со сметаной</v>
      </c>
      <c r="F148" s="32">
        <f>[1]Лист1!F148</f>
        <v>200</v>
      </c>
      <c r="G148" s="32">
        <f>[1]Лист1!G148</f>
        <v>4.7</v>
      </c>
      <c r="H148" s="32">
        <f>[1]Лист1!H148</f>
        <v>4.96</v>
      </c>
      <c r="I148" s="32">
        <f>[1]Лист1!I148</f>
        <v>10.119999999999999</v>
      </c>
      <c r="J148" s="32">
        <f>[1]Лист1!J148</f>
        <v>110.36</v>
      </c>
      <c r="K148" s="33" t="str">
        <f>[1]Лист1!K148</f>
        <v>54-2с</v>
      </c>
      <c r="L148" s="32" t="str">
        <f>[1]Лист1!L148</f>
        <v>5-00</v>
      </c>
    </row>
    <row r="149" spans="1:12" ht="15" x14ac:dyDescent="0.25">
      <c r="A149" s="27"/>
      <c r="B149" s="28"/>
      <c r="C149" s="29"/>
      <c r="D149" s="34" t="s">
        <v>28</v>
      </c>
      <c r="E149" s="31" t="str">
        <f>[1]Лист1!E149</f>
        <v>Рыба тушеная в томате с овощами(минтай)</v>
      </c>
      <c r="F149" s="32">
        <f>[1]Лист1!F149</f>
        <v>90</v>
      </c>
      <c r="G149" s="32">
        <f>[1]Лист1!G149</f>
        <v>14.5</v>
      </c>
      <c r="H149" s="32">
        <f>[1]Лист1!H149</f>
        <v>10.199999999999999</v>
      </c>
      <c r="I149" s="32">
        <f>[1]Лист1!I149</f>
        <v>5.7</v>
      </c>
      <c r="J149" s="32">
        <f>[1]Лист1!J149</f>
        <v>171.9</v>
      </c>
      <c r="K149" s="33" t="str">
        <f>[1]Лист1!K149</f>
        <v>54-11р</v>
      </c>
      <c r="L149" s="32" t="str">
        <f>[1]Лист1!L149</f>
        <v>25-00</v>
      </c>
    </row>
    <row r="150" spans="1:12" ht="15" x14ac:dyDescent="0.25">
      <c r="A150" s="27"/>
      <c r="B150" s="28"/>
      <c r="C150" s="29"/>
      <c r="D150" s="34" t="s">
        <v>29</v>
      </c>
      <c r="E150" s="31" t="str">
        <f>[1]Лист1!E150</f>
        <v>Каша гречневая рассыпчатая</v>
      </c>
      <c r="F150" s="32">
        <f>[1]Лист1!F150</f>
        <v>150</v>
      </c>
      <c r="G150" s="32">
        <f>[1]Лист1!G150</f>
        <v>8.3000000000000007</v>
      </c>
      <c r="H150" s="32">
        <f>[1]Лист1!H150</f>
        <v>6.3</v>
      </c>
      <c r="I150" s="32">
        <f>[1]Лист1!I150</f>
        <v>36</v>
      </c>
      <c r="J150" s="32">
        <f>[1]Лист1!J150</f>
        <v>233.7</v>
      </c>
      <c r="K150" s="33" t="str">
        <f>[1]Лист1!K150</f>
        <v>54-4г</v>
      </c>
      <c r="L150" s="32" t="str">
        <f>[1]Лист1!L150</f>
        <v>8-00</v>
      </c>
    </row>
    <row r="151" spans="1:12" ht="15" x14ac:dyDescent="0.25">
      <c r="A151" s="27"/>
      <c r="B151" s="28"/>
      <c r="C151" s="29"/>
      <c r="D151" s="34" t="s">
        <v>30</v>
      </c>
      <c r="E151" s="31" t="str">
        <f>[1]Лист1!E151</f>
        <v>Компот из сухофруктов</v>
      </c>
      <c r="F151" s="32">
        <f>[1]Лист1!F151</f>
        <v>200</v>
      </c>
      <c r="G151" s="32">
        <f>[1]Лист1!G151</f>
        <v>0.5</v>
      </c>
      <c r="H151" s="32">
        <f>[1]Лист1!H151</f>
        <v>0</v>
      </c>
      <c r="I151" s="32">
        <f>[1]Лист1!I151</f>
        <v>19.8</v>
      </c>
      <c r="J151" s="32">
        <f>[1]Лист1!J151</f>
        <v>81</v>
      </c>
      <c r="K151" s="33" t="str">
        <f>[1]Лист1!K151</f>
        <v>54-1хн</v>
      </c>
      <c r="L151" s="32" t="str">
        <f>[1]Лист1!L151</f>
        <v>10-00</v>
      </c>
    </row>
    <row r="152" spans="1:12" ht="15" x14ac:dyDescent="0.25">
      <c r="A152" s="27"/>
      <c r="B152" s="28"/>
      <c r="C152" s="29"/>
      <c r="D152" s="34" t="s">
        <v>31</v>
      </c>
      <c r="E152" s="31" t="str">
        <f>[1]Лист1!E152</f>
        <v>Хлеб пшеничный</v>
      </c>
      <c r="F152" s="32">
        <f>[1]Лист1!F152</f>
        <v>60</v>
      </c>
      <c r="G152" s="32">
        <f>[1]Лист1!G152</f>
        <v>4.5599999999999996</v>
      </c>
      <c r="H152" s="32">
        <f>[1]Лист1!H152</f>
        <v>0.47</v>
      </c>
      <c r="I152" s="32">
        <f>[1]Лист1!I152</f>
        <v>29.5</v>
      </c>
      <c r="J152" s="32">
        <f>[1]Лист1!J152</f>
        <v>141</v>
      </c>
      <c r="K152" s="33" t="s">
        <v>42</v>
      </c>
      <c r="L152" s="32" t="str">
        <f>[1]Лист1!L152</f>
        <v>6-00</v>
      </c>
    </row>
    <row r="153" spans="1:12" ht="15" x14ac:dyDescent="0.25">
      <c r="A153" s="27"/>
      <c r="B153" s="28"/>
      <c r="C153" s="29"/>
      <c r="D153" s="34" t="s">
        <v>32</v>
      </c>
      <c r="E153" s="31"/>
      <c r="F153" s="32"/>
      <c r="G153" s="32"/>
      <c r="H153" s="32"/>
      <c r="I153" s="32"/>
      <c r="J153" s="32"/>
      <c r="K153" s="33"/>
      <c r="L153" s="32"/>
    </row>
    <row r="154" spans="1:12" ht="15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ht="15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ht="15" x14ac:dyDescent="0.25">
      <c r="A156" s="35"/>
      <c r="B156" s="36"/>
      <c r="C156" s="37"/>
      <c r="D156" s="38" t="s">
        <v>33</v>
      </c>
      <c r="E156" s="39"/>
      <c r="F156" s="40">
        <f>SUM(F147:F155)</f>
        <v>700</v>
      </c>
      <c r="G156" s="40">
        <f t="shared" ref="G156:J156" si="62">SUM(G147:G155)</f>
        <v>32.56</v>
      </c>
      <c r="H156" s="40">
        <f t="shared" si="62"/>
        <v>21.93</v>
      </c>
      <c r="I156" s="40">
        <f t="shared" si="62"/>
        <v>101.12</v>
      </c>
      <c r="J156" s="40">
        <f t="shared" si="62"/>
        <v>737.96</v>
      </c>
      <c r="K156" s="41"/>
      <c r="L156" s="40" t="s">
        <v>57</v>
      </c>
    </row>
    <row r="157" spans="1:12" ht="15.75" thickBot="1" x14ac:dyDescent="0.25">
      <c r="A157" s="45">
        <f>A139</f>
        <v>2</v>
      </c>
      <c r="B157" s="46">
        <f>B139</f>
        <v>3</v>
      </c>
      <c r="C157" s="47" t="s">
        <v>4</v>
      </c>
      <c r="D157" s="48"/>
      <c r="E157" s="49"/>
      <c r="F157" s="50">
        <f>F146+F156</f>
        <v>1210</v>
      </c>
      <c r="G157" s="50">
        <f t="shared" ref="G157" si="63">G146+G156</f>
        <v>66</v>
      </c>
      <c r="H157" s="50">
        <f t="shared" ref="H157" si="64">H146+H156</f>
        <v>33.450000000000003</v>
      </c>
      <c r="I157" s="50">
        <f t="shared" ref="I157" si="65">I146+I156</f>
        <v>161.80000000000001</v>
      </c>
      <c r="J157" s="50">
        <f t="shared" ref="J157" si="66">J146+J156</f>
        <v>1217.6600000000001</v>
      </c>
      <c r="K157" s="50"/>
      <c r="L157" s="50" t="s">
        <v>45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23" t="str">
        <f>[1]Лист1!D158</f>
        <v>гор.блюдо</v>
      </c>
      <c r="E158" s="24" t="str">
        <f>[1]Лист1!E158</f>
        <v>Каша вязкая молочная пшенная</v>
      </c>
      <c r="F158" s="25">
        <f>[1]Лист1!F158</f>
        <v>250</v>
      </c>
      <c r="G158" s="25">
        <f>[1]Лист1!G158</f>
        <v>10.4</v>
      </c>
      <c r="H158" s="25">
        <f>[1]Лист1!H158</f>
        <v>12.8</v>
      </c>
      <c r="I158" s="25">
        <f>[1]Лист1!I158</f>
        <v>47</v>
      </c>
      <c r="J158" s="25">
        <f>[1]Лист1!J158</f>
        <v>343.6</v>
      </c>
      <c r="K158" s="26" t="str">
        <f>[1]Лист1!K158</f>
        <v>54-6к</v>
      </c>
      <c r="L158" s="25" t="str">
        <f>[1]Лист1!L158</f>
        <v>5-00</v>
      </c>
    </row>
    <row r="159" spans="1:12" ht="15" x14ac:dyDescent="0.25">
      <c r="A159" s="27"/>
      <c r="B159" s="28"/>
      <c r="C159" s="29"/>
      <c r="D159" s="30" t="str">
        <f>[1]Лист1!D159</f>
        <v>кисломол</v>
      </c>
      <c r="E159" s="31" t="str">
        <f>[1]Лист1!E159</f>
        <v>Сыр полутвердый в нарезке</v>
      </c>
      <c r="F159" s="32">
        <f>[1]Лист1!F159</f>
        <v>10</v>
      </c>
      <c r="G159" s="32">
        <f>[1]Лист1!G159</f>
        <v>2.33</v>
      </c>
      <c r="H159" s="32">
        <f>[1]Лист1!H159</f>
        <v>2.9</v>
      </c>
      <c r="I159" s="32">
        <f>[1]Лист1!I159</f>
        <v>0</v>
      </c>
      <c r="J159" s="32">
        <f>[1]Лист1!J159</f>
        <v>35.799999999999997</v>
      </c>
      <c r="K159" s="33" t="str">
        <f>[1]Лист1!K159</f>
        <v>54-1з</v>
      </c>
      <c r="L159" s="32" t="str">
        <f>[1]Лист1!L159</f>
        <v>10-00</v>
      </c>
    </row>
    <row r="160" spans="1:12" ht="15" x14ac:dyDescent="0.25">
      <c r="A160" s="27"/>
      <c r="B160" s="28"/>
      <c r="C160" s="29"/>
      <c r="D160" s="34" t="str">
        <f>[1]Лист1!D160</f>
        <v>гор.напиток</v>
      </c>
      <c r="E160" s="31" t="str">
        <f>[1]Лист1!E160</f>
        <v>Чай с сахаром</v>
      </c>
      <c r="F160" s="32">
        <f>[1]Лист1!F160</f>
        <v>200</v>
      </c>
      <c r="G160" s="32">
        <f>[1]Лист1!G160</f>
        <v>0.2</v>
      </c>
      <c r="H160" s="32">
        <f>[1]Лист1!H160</f>
        <v>0</v>
      </c>
      <c r="I160" s="32">
        <f>[1]Лист1!I160</f>
        <v>6.5</v>
      </c>
      <c r="J160" s="32">
        <f>[1]Лист1!J160</f>
        <v>26.8</v>
      </c>
      <c r="K160" s="33" t="str">
        <f>[1]Лист1!K160</f>
        <v>54-2гн</v>
      </c>
      <c r="L160" s="32" t="str">
        <f>[1]Лист1!L160</f>
        <v>6-00</v>
      </c>
    </row>
    <row r="161" spans="1:12" ht="15" x14ac:dyDescent="0.25">
      <c r="A161" s="27"/>
      <c r="B161" s="28"/>
      <c r="C161" s="29"/>
      <c r="D161" s="34" t="str">
        <f>[1]Лист1!D161</f>
        <v>хлеб</v>
      </c>
      <c r="E161" s="31" t="str">
        <f>[1]Лист1!E161</f>
        <v>Хлеб пшеничный</v>
      </c>
      <c r="F161" s="32">
        <f>[1]Лист1!F161</f>
        <v>40</v>
      </c>
      <c r="G161" s="32">
        <f>[1]Лист1!G161</f>
        <v>3.04</v>
      </c>
      <c r="H161" s="32">
        <f>[1]Лист1!H161</f>
        <v>0.32</v>
      </c>
      <c r="I161" s="32">
        <f>[1]Лист1!I161</f>
        <v>19.68</v>
      </c>
      <c r="J161" s="32">
        <f>[1]Лист1!J161</f>
        <v>94</v>
      </c>
      <c r="K161" s="33" t="s">
        <v>42</v>
      </c>
      <c r="L161" s="32" t="str">
        <f>[1]Лист1!L161</f>
        <v>3-00</v>
      </c>
    </row>
    <row r="162" spans="1:12" ht="15" x14ac:dyDescent="0.25">
      <c r="A162" s="27"/>
      <c r="B162" s="28"/>
      <c r="C162" s="29"/>
      <c r="D162" s="34" t="s">
        <v>24</v>
      </c>
      <c r="E162" s="31"/>
      <c r="F162" s="32"/>
      <c r="G162" s="32"/>
      <c r="H162" s="32"/>
      <c r="I162" s="32"/>
      <c r="J162" s="32"/>
      <c r="K162" s="33"/>
      <c r="L162" s="32"/>
    </row>
    <row r="163" spans="1:12" ht="15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ht="15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ht="15" x14ac:dyDescent="0.25">
      <c r="A165" s="35"/>
      <c r="B165" s="36"/>
      <c r="C165" s="37"/>
      <c r="D165" s="38" t="s">
        <v>33</v>
      </c>
      <c r="E165" s="39"/>
      <c r="F165" s="40">
        <f>SUM(F158:F164)</f>
        <v>500</v>
      </c>
      <c r="G165" s="40">
        <f t="shared" ref="G165:J165" si="67">SUM(G158:G164)</f>
        <v>15.969999999999999</v>
      </c>
      <c r="H165" s="40">
        <f t="shared" si="67"/>
        <v>16.02</v>
      </c>
      <c r="I165" s="40">
        <f t="shared" si="67"/>
        <v>73.180000000000007</v>
      </c>
      <c r="J165" s="40">
        <f t="shared" si="67"/>
        <v>500.20000000000005</v>
      </c>
      <c r="K165" s="41"/>
      <c r="L165" s="40" t="s">
        <v>54</v>
      </c>
    </row>
    <row r="166" spans="1:12" ht="15" x14ac:dyDescent="0.25">
      <c r="A166" s="42">
        <f>A158</f>
        <v>2</v>
      </c>
      <c r="B166" s="43">
        <f>B158</f>
        <v>4</v>
      </c>
      <c r="C166" s="44" t="s">
        <v>25</v>
      </c>
      <c r="D166" s="34" t="s">
        <v>26</v>
      </c>
      <c r="E166" s="31"/>
      <c r="F166" s="32"/>
      <c r="G166" s="32"/>
      <c r="H166" s="32"/>
      <c r="I166" s="32"/>
      <c r="J166" s="32"/>
      <c r="K166" s="33"/>
      <c r="L166" s="32"/>
    </row>
    <row r="167" spans="1:12" ht="15" x14ac:dyDescent="0.25">
      <c r="A167" s="27"/>
      <c r="B167" s="28"/>
      <c r="C167" s="29"/>
      <c r="D167" s="34" t="s">
        <v>27</v>
      </c>
      <c r="E167" s="31" t="str">
        <f>[1]Лист1!E167</f>
        <v>Суп с рыбными  консервами ( горбуша)</v>
      </c>
      <c r="F167" s="32">
        <f>[1]Лист1!F167</f>
        <v>200</v>
      </c>
      <c r="G167" s="32">
        <f>[1]Лист1!G167</f>
        <v>7.9</v>
      </c>
      <c r="H167" s="32">
        <f>[1]Лист1!H167</f>
        <v>3.84</v>
      </c>
      <c r="I167" s="32">
        <f>[1]Лист1!I167</f>
        <v>12.44</v>
      </c>
      <c r="J167" s="32">
        <f>[1]Лист1!J167</f>
        <v>115.66</v>
      </c>
      <c r="K167" s="33" t="str">
        <f>[1]Лист1!K167</f>
        <v>54-12с</v>
      </c>
      <c r="L167" s="32" t="str">
        <f>[1]Лист1!L167</f>
        <v>12-00</v>
      </c>
    </row>
    <row r="168" spans="1:12" ht="15" x14ac:dyDescent="0.25">
      <c r="A168" s="27"/>
      <c r="B168" s="28"/>
      <c r="C168" s="29"/>
      <c r="D168" s="34" t="s">
        <v>28</v>
      </c>
      <c r="E168" s="31" t="str">
        <f>[1]Лист1!E168</f>
        <v>Голубцы ленивые</v>
      </c>
      <c r="F168" s="32">
        <f>[1]Лист1!F168</f>
        <v>90</v>
      </c>
      <c r="G168" s="32">
        <f>[1]Лист1!G168</f>
        <v>14</v>
      </c>
      <c r="H168" s="32">
        <f>[1]Лист1!H168</f>
        <v>6.8</v>
      </c>
      <c r="I168" s="32">
        <f>[1]Лист1!I168</f>
        <v>5.8</v>
      </c>
      <c r="J168" s="32">
        <f>[1]Лист1!J168</f>
        <v>127</v>
      </c>
      <c r="K168" s="33" t="str">
        <f>[1]Лист1!K168</f>
        <v>54-3м</v>
      </c>
      <c r="L168" s="32" t="str">
        <f>[1]Лист1!L168</f>
        <v>21-00</v>
      </c>
    </row>
    <row r="169" spans="1:12" ht="15" x14ac:dyDescent="0.25">
      <c r="A169" s="27"/>
      <c r="B169" s="28"/>
      <c r="C169" s="29"/>
      <c r="D169" s="34" t="s">
        <v>29</v>
      </c>
      <c r="E169" s="31" t="str">
        <f>[1]Лист1!E169</f>
        <v>Картофельное пюре</v>
      </c>
      <c r="F169" s="32">
        <f>[1]Лист1!F169</f>
        <v>150</v>
      </c>
      <c r="G169" s="32">
        <f>[1]Лист1!G169</f>
        <v>3.2</v>
      </c>
      <c r="H169" s="32">
        <f>[1]Лист1!H169</f>
        <v>5.2</v>
      </c>
      <c r="I169" s="32">
        <f>[1]Лист1!I169</f>
        <v>19.8</v>
      </c>
      <c r="J169" s="32">
        <f>[1]Лист1!J169</f>
        <v>139.4</v>
      </c>
      <c r="K169" s="33" t="str">
        <f>[1]Лист1!K169</f>
        <v>54-11к</v>
      </c>
      <c r="L169" s="32" t="str">
        <f>[1]Лист1!L169</f>
        <v>12-00</v>
      </c>
    </row>
    <row r="170" spans="1:12" ht="15" x14ac:dyDescent="0.25">
      <c r="A170" s="27"/>
      <c r="B170" s="28"/>
      <c r="C170" s="29"/>
      <c r="D170" s="34" t="s">
        <v>30</v>
      </c>
      <c r="E170" s="31" t="str">
        <f>[1]Лист1!E170</f>
        <v>Компот из сухофруктов</v>
      </c>
      <c r="F170" s="32">
        <f>[1]Лист1!F170</f>
        <v>200</v>
      </c>
      <c r="G170" s="32">
        <f>[1]Лист1!G170</f>
        <v>0.5</v>
      </c>
      <c r="H170" s="32">
        <f>[1]Лист1!H170</f>
        <v>0</v>
      </c>
      <c r="I170" s="32">
        <f>[1]Лист1!I170</f>
        <v>19.8</v>
      </c>
      <c r="J170" s="32">
        <f>[1]Лист1!J170</f>
        <v>81</v>
      </c>
      <c r="K170" s="33" t="str">
        <f>[1]Лист1!K170</f>
        <v>54-1хн</v>
      </c>
      <c r="L170" s="32" t="str">
        <f>[1]Лист1!L170</f>
        <v>10-00</v>
      </c>
    </row>
    <row r="171" spans="1:12" ht="15" x14ac:dyDescent="0.25">
      <c r="A171" s="27"/>
      <c r="B171" s="28"/>
      <c r="C171" s="29"/>
      <c r="D171" s="34" t="s">
        <v>31</v>
      </c>
      <c r="E171" s="31" t="str">
        <f>[1]Лист1!E171</f>
        <v>Хлеб пшеничный</v>
      </c>
      <c r="F171" s="32">
        <f>[1]Лист1!F171</f>
        <v>60</v>
      </c>
      <c r="G171" s="32">
        <f>[1]Лист1!G171</f>
        <v>4.5599999999999996</v>
      </c>
      <c r="H171" s="32">
        <f>[1]Лист1!H171</f>
        <v>0.47</v>
      </c>
      <c r="I171" s="32">
        <f>[1]Лист1!I171</f>
        <v>29.5</v>
      </c>
      <c r="J171" s="32">
        <f>[1]Лист1!J171</f>
        <v>141</v>
      </c>
      <c r="K171" s="33" t="s">
        <v>42</v>
      </c>
      <c r="L171" s="32" t="str">
        <f>[1]Лист1!L171</f>
        <v>6-00</v>
      </c>
    </row>
    <row r="172" spans="1:12" ht="15" x14ac:dyDescent="0.25">
      <c r="A172" s="27"/>
      <c r="B172" s="28"/>
      <c r="C172" s="29"/>
      <c r="D172" s="34" t="s">
        <v>32</v>
      </c>
      <c r="E172" s="31"/>
      <c r="F172" s="32"/>
      <c r="G172" s="32"/>
      <c r="H172" s="32"/>
      <c r="I172" s="32"/>
      <c r="J172" s="32"/>
      <c r="K172" s="33"/>
      <c r="L172" s="32"/>
    </row>
    <row r="173" spans="1:12" ht="15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ht="15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ht="15" x14ac:dyDescent="0.25">
      <c r="A175" s="35"/>
      <c r="B175" s="36"/>
      <c r="C175" s="37"/>
      <c r="D175" s="38" t="s">
        <v>33</v>
      </c>
      <c r="E175" s="39"/>
      <c r="F175" s="40">
        <f>SUM(F166:F174)</f>
        <v>700</v>
      </c>
      <c r="G175" s="40">
        <f t="shared" ref="G175:J175" si="68">SUM(G166:G174)</f>
        <v>30.159999999999997</v>
      </c>
      <c r="H175" s="40">
        <f t="shared" si="68"/>
        <v>16.309999999999999</v>
      </c>
      <c r="I175" s="40">
        <f t="shared" si="68"/>
        <v>87.34</v>
      </c>
      <c r="J175" s="40">
        <f t="shared" si="68"/>
        <v>604.05999999999995</v>
      </c>
      <c r="K175" s="41"/>
      <c r="L175" s="40" t="s">
        <v>55</v>
      </c>
    </row>
    <row r="176" spans="1:12" ht="15.75" thickBot="1" x14ac:dyDescent="0.25">
      <c r="A176" s="45">
        <f>A158</f>
        <v>2</v>
      </c>
      <c r="B176" s="46">
        <f>B158</f>
        <v>4</v>
      </c>
      <c r="C176" s="47" t="s">
        <v>4</v>
      </c>
      <c r="D176" s="48"/>
      <c r="E176" s="49"/>
      <c r="F176" s="50">
        <f>F165+F175</f>
        <v>1200</v>
      </c>
      <c r="G176" s="50">
        <f t="shared" ref="G176" si="69">G165+G175</f>
        <v>46.129999999999995</v>
      </c>
      <c r="H176" s="50">
        <f t="shared" ref="H176" si="70">H165+H175</f>
        <v>32.33</v>
      </c>
      <c r="I176" s="50">
        <f t="shared" ref="I176" si="71">I165+I175</f>
        <v>160.52000000000001</v>
      </c>
      <c r="J176" s="50">
        <f t="shared" ref="J176" si="72">J165+J175</f>
        <v>1104.26</v>
      </c>
      <c r="K176" s="50"/>
      <c r="L176" s="50" t="s">
        <v>45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23" t="str">
        <f>[1]Лист1!D177</f>
        <v>гор.блюдо</v>
      </c>
      <c r="E177" s="24" t="str">
        <f>[1]Лист1!E177</f>
        <v>Каша « Дружба»</v>
      </c>
      <c r="F177" s="25">
        <f>[1]Лист1!F177</f>
        <v>250</v>
      </c>
      <c r="G177" s="25">
        <f>[1]Лист1!G177</f>
        <v>6.3</v>
      </c>
      <c r="H177" s="25">
        <f>[1]Лист1!H177</f>
        <v>7.3</v>
      </c>
      <c r="I177" s="25">
        <f>[1]Лист1!I177</f>
        <v>30.1</v>
      </c>
      <c r="J177" s="25">
        <f>[1]Лист1!J177</f>
        <v>211.1</v>
      </c>
      <c r="K177" s="26" t="str">
        <f>[1]Лист1!K177</f>
        <v>54-16к</v>
      </c>
      <c r="L177" s="25" t="str">
        <f>[1]Лист1!L177</f>
        <v>7-00</v>
      </c>
    </row>
    <row r="178" spans="1:12" ht="15" x14ac:dyDescent="0.25">
      <c r="A178" s="27"/>
      <c r="B178" s="28"/>
      <c r="C178" s="29"/>
      <c r="D178" s="30" t="str">
        <f>[1]Лист1!D178</f>
        <v>кисломол</v>
      </c>
      <c r="E178" s="31" t="str">
        <f>[1]Лист1!E178</f>
        <v>Масло сливочное порциями</v>
      </c>
      <c r="F178" s="32">
        <f>[1]Лист1!F178</f>
        <v>10</v>
      </c>
      <c r="G178" s="32">
        <f>[1]Лист1!G178</f>
        <v>0.1</v>
      </c>
      <c r="H178" s="32" t="str">
        <f>[1]Лист1!H178</f>
        <v xml:space="preserve"> 7,2</v>
      </c>
      <c r="I178" s="32">
        <f>[1]Лист1!I178</f>
        <v>0.1</v>
      </c>
      <c r="J178" s="32">
        <f>[1]Лист1!J178</f>
        <v>66.099999999999994</v>
      </c>
      <c r="K178" s="33" t="str">
        <f>[1]Лист1!K178</f>
        <v>54-19з</v>
      </c>
      <c r="L178" s="32" t="str">
        <f>[1]Лист1!L178</f>
        <v>9-00</v>
      </c>
    </row>
    <row r="179" spans="1:12" ht="15" x14ac:dyDescent="0.25">
      <c r="A179" s="27"/>
      <c r="B179" s="28"/>
      <c r="C179" s="29"/>
      <c r="D179" s="34" t="str">
        <f>[1]Лист1!D179</f>
        <v>гор.напиток</v>
      </c>
      <c r="E179" s="31" t="str">
        <f>[1]Лист1!E179</f>
        <v>Кофейный напиток с молоком</v>
      </c>
      <c r="F179" s="32">
        <f>[1]Лист1!F179</f>
        <v>200</v>
      </c>
      <c r="G179" s="32">
        <f>[1]Лист1!G179</f>
        <v>3.8</v>
      </c>
      <c r="H179" s="32">
        <f>[1]Лист1!H179</f>
        <v>2.9</v>
      </c>
      <c r="I179" s="32">
        <f>[1]Лист1!I179</f>
        <v>11.3</v>
      </c>
      <c r="J179" s="32">
        <f>[1]Лист1!J179</f>
        <v>86</v>
      </c>
      <c r="K179" s="33" t="str">
        <f>[1]Лист1!K179</f>
        <v>54-23гн</v>
      </c>
      <c r="L179" s="32" t="str">
        <f>[1]Лист1!L179</f>
        <v>5-00</v>
      </c>
    </row>
    <row r="180" spans="1:12" ht="15" x14ac:dyDescent="0.25">
      <c r="A180" s="27"/>
      <c r="B180" s="28"/>
      <c r="C180" s="29"/>
      <c r="D180" s="34" t="str">
        <f>[1]Лист1!D180</f>
        <v>хлеб</v>
      </c>
      <c r="E180" s="31" t="str">
        <f>[1]Лист1!E180</f>
        <v>Хлеб пшеничный</v>
      </c>
      <c r="F180" s="32">
        <f>[1]Лист1!F180</f>
        <v>60</v>
      </c>
      <c r="G180" s="32">
        <f>[1]Лист1!G180</f>
        <v>4.5599999999999996</v>
      </c>
      <c r="H180" s="32">
        <f>[1]Лист1!H180</f>
        <v>0.47</v>
      </c>
      <c r="I180" s="32">
        <f>[1]Лист1!I180</f>
        <v>29.5</v>
      </c>
      <c r="J180" s="32">
        <f>[1]Лист1!J180</f>
        <v>141</v>
      </c>
      <c r="K180" s="33">
        <f>[1]Лист1!K180</f>
        <v>0</v>
      </c>
      <c r="L180" s="32" t="str">
        <f>[1]Лист1!L180</f>
        <v>6-00</v>
      </c>
    </row>
    <row r="181" spans="1:12" ht="15" x14ac:dyDescent="0.25">
      <c r="A181" s="27"/>
      <c r="B181" s="28"/>
      <c r="C181" s="29"/>
      <c r="D181" s="34" t="s">
        <v>24</v>
      </c>
      <c r="E181" s="31"/>
      <c r="F181" s="32"/>
      <c r="G181" s="32"/>
      <c r="H181" s="32"/>
      <c r="I181" s="32"/>
      <c r="J181" s="32"/>
      <c r="K181" s="33"/>
      <c r="L181" s="32"/>
    </row>
    <row r="182" spans="1:12" ht="15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ht="15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33</v>
      </c>
      <c r="E184" s="39"/>
      <c r="F184" s="40">
        <f>SUM(F177:F183)</f>
        <v>520</v>
      </c>
      <c r="G184" s="40">
        <f t="shared" ref="G184:J184" si="73">SUM(G177:G183)</f>
        <v>14.759999999999998</v>
      </c>
      <c r="H184" s="40">
        <v>17.87</v>
      </c>
      <c r="I184" s="40">
        <f t="shared" si="73"/>
        <v>71</v>
      </c>
      <c r="J184" s="40">
        <f t="shared" si="73"/>
        <v>504.2</v>
      </c>
      <c r="K184" s="41"/>
      <c r="L184" s="40" t="s">
        <v>50</v>
      </c>
    </row>
    <row r="185" spans="1:12" ht="15" x14ac:dyDescent="0.25">
      <c r="A185" s="42">
        <f>A177</f>
        <v>2</v>
      </c>
      <c r="B185" s="43">
        <f>B177</f>
        <v>5</v>
      </c>
      <c r="C185" s="44" t="s">
        <v>25</v>
      </c>
      <c r="D185" s="34" t="s">
        <v>26</v>
      </c>
      <c r="E185" s="31" t="str">
        <f>[1]Лист1!E185</f>
        <v>Салат картофельный с морковью и зеленым горошком</v>
      </c>
      <c r="F185" s="32">
        <f>[1]Лист1!F185</f>
        <v>60</v>
      </c>
      <c r="G185" s="32">
        <f>[1]Лист1!G185</f>
        <v>1.65</v>
      </c>
      <c r="H185" s="32">
        <f>[1]Лист1!H185</f>
        <v>4.3099999999999996</v>
      </c>
      <c r="I185" s="32">
        <f>[1]Лист1!I185</f>
        <v>6.23</v>
      </c>
      <c r="J185" s="32">
        <f>[1]Лист1!J185</f>
        <v>70.430000000000007</v>
      </c>
      <c r="K185" s="33" t="str">
        <f>[1]Лист1!K185</f>
        <v>54-34з</v>
      </c>
      <c r="L185" s="32" t="str">
        <f>[1]Лист1!L185</f>
        <v>12-00</v>
      </c>
    </row>
    <row r="186" spans="1:12" ht="15" x14ac:dyDescent="0.25">
      <c r="A186" s="27"/>
      <c r="B186" s="28"/>
      <c r="C186" s="29"/>
      <c r="D186" s="34" t="s">
        <v>27</v>
      </c>
      <c r="E186" s="31" t="str">
        <f>[1]Лист1!E186</f>
        <v>Суп крестьянский с крупой( крупа рис)</v>
      </c>
      <c r="F186" s="32">
        <f>[1]Лист1!F186</f>
        <v>200</v>
      </c>
      <c r="G186" s="32" t="str">
        <f>[1]Лист1!G186</f>
        <v>5</v>
      </c>
      <c r="H186" s="32">
        <f>[1]Лист1!H186</f>
        <v>5.78</v>
      </c>
      <c r="I186" s="32">
        <f>[1]Лист1!I186</f>
        <v>11.26</v>
      </c>
      <c r="J186" s="32">
        <f>[1]Лист1!J186</f>
        <v>116.88</v>
      </c>
      <c r="K186" s="33" t="str">
        <f>[1]Лист1!K186</f>
        <v>54-11с</v>
      </c>
      <c r="L186" s="32" t="str">
        <f>[1]Лист1!L186</f>
        <v>10-00</v>
      </c>
    </row>
    <row r="187" spans="1:12" ht="15" x14ac:dyDescent="0.25">
      <c r="A187" s="27"/>
      <c r="B187" s="28"/>
      <c r="C187" s="29"/>
      <c r="D187" s="34" t="s">
        <v>28</v>
      </c>
      <c r="E187" s="31" t="s">
        <v>42</v>
      </c>
      <c r="F187" s="32" t="str">
        <f>[1]Лист1!F187</f>
        <v xml:space="preserve"> </v>
      </c>
      <c r="G187" s="32" t="str">
        <f>[1]Лист1!G187</f>
        <v xml:space="preserve"> </v>
      </c>
      <c r="H187" s="32" t="str">
        <f>[1]Лист1!H187</f>
        <v xml:space="preserve"> </v>
      </c>
      <c r="I187" s="32" t="str">
        <f>[1]Лист1!I187</f>
        <v xml:space="preserve"> </v>
      </c>
      <c r="J187" s="32" t="str">
        <f>[1]Лист1!J187</f>
        <v xml:space="preserve"> </v>
      </c>
      <c r="K187" s="33" t="s">
        <v>42</v>
      </c>
      <c r="L187" s="32" t="s">
        <v>42</v>
      </c>
    </row>
    <row r="188" spans="1:12" ht="15" x14ac:dyDescent="0.25">
      <c r="A188" s="27"/>
      <c r="B188" s="28"/>
      <c r="C188" s="29"/>
      <c r="D188" s="34" t="s">
        <v>29</v>
      </c>
      <c r="E188" s="31" t="str">
        <f>[1]Лист1!E188</f>
        <v>Макароны отварные с сыром</v>
      </c>
      <c r="F188" s="32">
        <f>[1]Лист1!F188</f>
        <v>200</v>
      </c>
      <c r="G188" s="32">
        <f>[1]Лист1!G188</f>
        <v>10.5</v>
      </c>
      <c r="H188" s="32">
        <f>[1]Лист1!H188</f>
        <v>9.1</v>
      </c>
      <c r="I188" s="32">
        <f>[1]Лист1!I188</f>
        <v>38.1</v>
      </c>
      <c r="J188" s="32">
        <f>[1]Лист1!J188</f>
        <v>276.89999999999998</v>
      </c>
      <c r="K188" s="33" t="str">
        <f>[1]Лист1!K188</f>
        <v>54-3г</v>
      </c>
      <c r="L188" s="32" t="str">
        <f>[1]Лист1!L188</f>
        <v>20-00</v>
      </c>
    </row>
    <row r="189" spans="1:12" ht="15" x14ac:dyDescent="0.25">
      <c r="A189" s="27"/>
      <c r="B189" s="28"/>
      <c r="C189" s="29"/>
      <c r="D189" s="34" t="s">
        <v>30</v>
      </c>
      <c r="E189" s="31" t="str">
        <f>[1]Лист1!E189</f>
        <v>Компот из сухофруктов</v>
      </c>
      <c r="F189" s="32">
        <f>[1]Лист1!F189</f>
        <v>200</v>
      </c>
      <c r="G189" s="32">
        <f>[1]Лист1!G189</f>
        <v>0.5</v>
      </c>
      <c r="H189" s="32">
        <f>[1]Лист1!H189</f>
        <v>0</v>
      </c>
      <c r="I189" s="32">
        <f>[1]Лист1!I189</f>
        <v>19.8</v>
      </c>
      <c r="J189" s="32">
        <f>[1]Лист1!J189</f>
        <v>81</v>
      </c>
      <c r="K189" s="33" t="str">
        <f>[1]Лист1!K189</f>
        <v>54-1хн</v>
      </c>
      <c r="L189" s="32" t="str">
        <f>[1]Лист1!L189</f>
        <v>10-00</v>
      </c>
    </row>
    <row r="190" spans="1:12" ht="15" x14ac:dyDescent="0.25">
      <c r="A190" s="27"/>
      <c r="B190" s="28"/>
      <c r="C190" s="29"/>
      <c r="D190" s="34" t="s">
        <v>31</v>
      </c>
      <c r="E190" s="31" t="str">
        <f>[1]Лист1!E190</f>
        <v>Хлеб пшеничный</v>
      </c>
      <c r="F190" s="32">
        <f>[1]Лист1!F190</f>
        <v>60</v>
      </c>
      <c r="G190" s="32">
        <f>[1]Лист1!G190</f>
        <v>4.5599999999999996</v>
      </c>
      <c r="H190" s="32">
        <f>[1]Лист1!H190</f>
        <v>0.47</v>
      </c>
      <c r="I190" s="32">
        <f>[1]Лист1!I190</f>
        <v>29.5</v>
      </c>
      <c r="J190" s="32">
        <f>[1]Лист1!J190</f>
        <v>141</v>
      </c>
      <c r="K190" s="33" t="s">
        <v>42</v>
      </c>
      <c r="L190" s="32" t="str">
        <f>[1]Лист1!L190</f>
        <v>6-00</v>
      </c>
    </row>
    <row r="191" spans="1:12" ht="15" x14ac:dyDescent="0.25">
      <c r="A191" s="27"/>
      <c r="B191" s="28"/>
      <c r="C191" s="29"/>
      <c r="D191" s="34" t="s">
        <v>32</v>
      </c>
      <c r="E191" s="31"/>
      <c r="F191" s="32"/>
      <c r="G191" s="32"/>
      <c r="H191" s="32"/>
      <c r="I191" s="32"/>
      <c r="J191" s="32"/>
      <c r="K191" s="33"/>
      <c r="L191" s="32"/>
    </row>
    <row r="192" spans="1:12" ht="15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ht="15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ht="15" x14ac:dyDescent="0.25">
      <c r="A194" s="35"/>
      <c r="B194" s="36"/>
      <c r="C194" s="37"/>
      <c r="D194" s="38" t="s">
        <v>33</v>
      </c>
      <c r="E194" s="39"/>
      <c r="F194" s="40">
        <f>SUM(F185:F193)</f>
        <v>720</v>
      </c>
      <c r="G194" s="40">
        <v>22.21</v>
      </c>
      <c r="H194" s="40">
        <f t="shared" ref="H194:J194" si="74">SUM(H185:H193)</f>
        <v>19.659999999999997</v>
      </c>
      <c r="I194" s="40">
        <f t="shared" si="74"/>
        <v>104.89</v>
      </c>
      <c r="J194" s="40">
        <f t="shared" si="74"/>
        <v>686.21</v>
      </c>
      <c r="K194" s="41"/>
      <c r="L194" s="40" t="s">
        <v>51</v>
      </c>
    </row>
    <row r="195" spans="1:12" ht="15.75" thickBot="1" x14ac:dyDescent="0.25">
      <c r="A195" s="45">
        <f>A177</f>
        <v>2</v>
      </c>
      <c r="B195" s="46">
        <f>B177</f>
        <v>5</v>
      </c>
      <c r="C195" s="47" t="s">
        <v>4</v>
      </c>
      <c r="D195" s="48"/>
      <c r="E195" s="49"/>
      <c r="F195" s="50">
        <f>F184+F194</f>
        <v>1240</v>
      </c>
      <c r="G195" s="50">
        <f t="shared" ref="G195" si="75">G184+G194</f>
        <v>36.97</v>
      </c>
      <c r="H195" s="50">
        <f t="shared" ref="H195" si="76">H184+H194</f>
        <v>37.53</v>
      </c>
      <c r="I195" s="50">
        <f t="shared" ref="I195" si="77">I184+I194</f>
        <v>175.89</v>
      </c>
      <c r="J195" s="50">
        <f t="shared" ref="J195" si="78">J184+J194</f>
        <v>1190.4100000000001</v>
      </c>
      <c r="K195" s="50"/>
      <c r="L195" s="50" t="s">
        <v>45</v>
      </c>
    </row>
    <row r="196" spans="1:12" ht="13.5" thickBot="1" x14ac:dyDescent="0.25">
      <c r="A196" s="54"/>
      <c r="B196" s="55"/>
      <c r="C196" s="56" t="s">
        <v>5</v>
      </c>
      <c r="D196" s="56"/>
      <c r="E196" s="56"/>
      <c r="F196" s="57">
        <f>(F24+F43+F62+F81+F100+F119+F138+F157+F176+F195)/(IF(F24=0,0,1)+IF(F43=0,0,1)+IF(F62=0,0,1)+IF(F81=0,0,1)+IF(F100=0,0,1)+IF(F119=0,0,1)+IF(F138=0,0,1)+IF(F157=0,0,1)+IF(F176=0,0,1)+IF(F195=0,0,1))</f>
        <v>1222</v>
      </c>
      <c r="G196" s="57">
        <f t="shared" ref="G196:J196" si="79">(G24+G43+G62+G81+G100+G119+G138+G157+G176+G195)/(IF(G24=0,0,1)+IF(G43=0,0,1)+IF(G62=0,0,1)+IF(G81=0,0,1)+IF(G100=0,0,1)+IF(G119=0,0,1)+IF(G138=0,0,1)+IF(G157=0,0,1)+IF(G176=0,0,1)+IF(G195=0,0,1))</f>
        <v>47.986000000000004</v>
      </c>
      <c r="H196" s="57">
        <f t="shared" si="79"/>
        <v>34.061</v>
      </c>
      <c r="I196" s="57">
        <f t="shared" si="79"/>
        <v>163.76500000000001</v>
      </c>
      <c r="J196" s="57">
        <f t="shared" si="79"/>
        <v>1158.0650000000001</v>
      </c>
      <c r="K196" s="57"/>
      <c r="L196" s="57">
        <v>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2026-09-08T18:33:32Z</dcterms:modified>
</cp:coreProperties>
</file>